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harts/style1.xml" ContentType="application/vnd.ms-office.chartstyle+xml"/>
  <Override PartName="/xl/charts/chart1.xml" ContentType="application/vnd.openxmlformats-officedocument.drawingml.chart+xml"/>
  <Override PartName="/xl/charts/colors1.xml" ContentType="application/vnd.ms-office.chartcolor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dwin.burden\Desktop\FIN WORK\"/>
    </mc:Choice>
  </mc:AlternateContent>
  <workbookProtection lockStructure="1"/>
  <bookViews>
    <workbookView xWindow="0" yWindow="0" windowWidth="19200" windowHeight="12285" activeTab="1"/>
  </bookViews>
  <sheets>
    <sheet name="Instructions" sheetId="5" r:id="rId1"/>
    <sheet name="Cash Flow" sheetId="1" r:id="rId2"/>
    <sheet name="Spending Plan" sheetId="3" r:id="rId3"/>
    <sheet name="Net Worth Statement" sheetId="2" r:id="rId4"/>
    <sheet name="Worksheet Formulas" sheetId="4" state="hidden" r:id="rId5"/>
  </sheets>
  <definedNames>
    <definedName name="Paycheck_list">'Worksheet Formulas'!$A$2:$A$4</definedName>
    <definedName name="_xlnm.Print_Area" localSheetId="1">'Cash Flow'!$A$1:$J$97</definedName>
    <definedName name="_xlnm.Print_Area" localSheetId="3">'Net Worth Statement'!$A$1:$L$55</definedName>
    <definedName name="_xlnm.Print_Area" localSheetId="2">'Spending Plan'!$A$2:$A$85</definedName>
  </definedNames>
  <calcPr calcId="152511"/>
</workbook>
</file>

<file path=xl/calcChain.xml><?xml version="1.0" encoding="utf-8"?>
<calcChain xmlns="http://schemas.openxmlformats.org/spreadsheetml/2006/main">
  <c r="F81" i="1" l="1"/>
  <c r="D82" i="1" l="1"/>
  <c r="D4" i="1"/>
  <c r="H36" i="1"/>
  <c r="I75" i="1" s="1"/>
  <c r="B14" i="1"/>
  <c r="G36" i="1"/>
  <c r="I64" i="1" s="1"/>
  <c r="C77" i="1" s="1"/>
  <c r="C36" i="1"/>
  <c r="J43" i="2"/>
  <c r="J26" i="2"/>
  <c r="C5" i="2"/>
  <c r="B36" i="1"/>
  <c r="F79" i="1" s="1"/>
  <c r="I59" i="1"/>
  <c r="E2" i="4" s="1"/>
  <c r="E4" i="4"/>
  <c r="E5" i="4"/>
  <c r="E6" i="4"/>
  <c r="E7" i="4"/>
  <c r="E8" i="4"/>
  <c r="E9" i="4"/>
  <c r="E10" i="4"/>
  <c r="E11" i="4"/>
  <c r="E12" i="4"/>
  <c r="E13" i="4"/>
  <c r="E14" i="4"/>
  <c r="E15" i="4"/>
  <c r="E16" i="4"/>
  <c r="E17" i="4"/>
  <c r="E18" i="4"/>
  <c r="E19" i="4"/>
  <c r="C7" i="2"/>
  <c r="G59" i="1"/>
  <c r="F80" i="1" s="1"/>
  <c r="B82" i="1"/>
  <c r="I65" i="1" s="1"/>
  <c r="D36" i="1"/>
  <c r="D14" i="1"/>
  <c r="G18" i="1"/>
  <c r="F78" i="1" s="1"/>
  <c r="H18" i="1"/>
  <c r="H59" i="1"/>
  <c r="I77" i="1" s="1"/>
  <c r="I80" i="1" l="1"/>
  <c r="E3" i="4"/>
  <c r="I76" i="1"/>
  <c r="I78" i="1" s="1"/>
  <c r="J59" i="1"/>
  <c r="G53" i="2"/>
  <c r="J47" i="2"/>
  <c r="G52" i="2"/>
  <c r="C53" i="1"/>
  <c r="C42" i="1"/>
  <c r="C56" i="1"/>
  <c r="C41" i="1"/>
  <c r="C63" i="1"/>
  <c r="C44" i="1"/>
  <c r="C52" i="1"/>
  <c r="C61" i="1"/>
  <c r="I66" i="1"/>
  <c r="I69" i="1" s="1"/>
  <c r="G51" i="2"/>
  <c r="D83" i="1"/>
  <c r="I67" i="1" l="1"/>
</calcChain>
</file>

<file path=xl/comments1.xml><?xml version="1.0" encoding="utf-8"?>
<comments xmlns="http://schemas.openxmlformats.org/spreadsheetml/2006/main">
  <authors>
    <author>Preferred Customer</author>
  </authors>
  <commentList>
    <comment ref="J59" authorId="0" shapeId="0">
      <text>
        <r>
          <rPr>
            <b/>
            <sz val="8"/>
            <color indexed="81"/>
            <rFont val="Tahoma"/>
            <family val="2"/>
          </rPr>
          <t>This is the weighted average of your interest rates based on the corresponding balances.</t>
        </r>
      </text>
    </comment>
  </commentList>
</comments>
</file>

<file path=xl/comments2.xml><?xml version="1.0" encoding="utf-8"?>
<comments xmlns="http://schemas.openxmlformats.org/spreadsheetml/2006/main">
  <authors>
    <author>Preferred Customer</author>
    <author>frp</author>
  </authors>
  <commentList>
    <comment ref="C19" authorId="0" shapeId="0">
      <text>
        <r>
          <rPr>
            <b/>
            <sz val="8"/>
            <color indexed="81"/>
            <rFont val="Tahoma"/>
            <family val="2"/>
          </rPr>
          <t xml:space="preserve">Only include cash value on your life insurance policy that you could access during your lifetime.  
This does NOT include your term life insurance policy coverage.  For example, do NOT include the $400,000 SGLI coverage since that is only paid upon your death.  </t>
        </r>
      </text>
    </comment>
    <comment ref="C23" authorId="0" shapeId="0">
      <text>
        <r>
          <rPr>
            <b/>
            <sz val="8"/>
            <color indexed="81"/>
            <rFont val="Tahoma"/>
            <family val="2"/>
          </rPr>
          <t>For example: jewely
coin collections, boat, furniture, or other tangible property</t>
        </r>
      </text>
    </comment>
    <comment ref="C32" authorId="0" shapeId="0">
      <text>
        <r>
          <rPr>
            <b/>
            <sz val="8"/>
            <color indexed="81"/>
            <rFont val="Tahoma"/>
            <family val="2"/>
          </rPr>
          <t>Do not include your monthly utility bills.  Only include amounts that are past due or with a third party collection company.</t>
        </r>
      </text>
    </comment>
    <comment ref="C33" authorId="0" shapeId="0">
      <text>
        <r>
          <rPr>
            <b/>
            <sz val="8"/>
            <color indexed="81"/>
            <rFont val="Tahoma"/>
            <family val="2"/>
          </rPr>
          <t>Do not include credit card debt IF you pay your credit card bill in full each and every month.</t>
        </r>
      </text>
    </comment>
    <comment ref="C51" authorId="1" shapeId="0">
      <text>
        <r>
          <rPr>
            <b/>
            <sz val="9"/>
            <color indexed="81"/>
            <rFont val="Tahoma"/>
            <family val="2"/>
          </rPr>
          <t>This ratio determines the number of months that you could continue to meet your expenses using only your monetary assets (specifically "cash on hand", "checking" and "savings") should all income cease.</t>
        </r>
      </text>
    </comment>
    <comment ref="G51" authorId="1" shapeId="0">
      <text>
        <r>
          <rPr>
            <b/>
            <sz val="9"/>
            <color indexed="81"/>
            <rFont val="Tahoma"/>
            <family val="2"/>
          </rPr>
          <t xml:space="preserve">Monetary Assets / Current Living Expenses </t>
        </r>
        <r>
          <rPr>
            <b/>
            <sz val="7"/>
            <color indexed="81"/>
            <rFont val="Tahoma"/>
            <family val="2"/>
          </rPr>
          <t>(from the Cash Flow Worksheet)</t>
        </r>
      </text>
    </comment>
    <comment ref="J51" authorId="1" shapeId="0">
      <text>
        <r>
          <rPr>
            <b/>
            <sz val="9"/>
            <color indexed="81"/>
            <rFont val="Tahoma"/>
            <family val="2"/>
          </rPr>
          <t>Anything below 3-6 months means you do not have a fully funded emergency fund.  If your ratio is too high, you MAY not be making the best use of your assets outside of an emergency fund.</t>
        </r>
      </text>
    </comment>
    <comment ref="C52" authorId="1" shapeId="0">
      <text>
        <r>
          <rPr>
            <b/>
            <sz val="9"/>
            <color indexed="81"/>
            <rFont val="Tahoma"/>
            <family val="2"/>
          </rPr>
          <t>This ratio gives you a broad measure of your financial liquidity.  It measures solvency and your ability to pay down debts.  If your ratio is less than one, then you owe more than your own and you are technically insolvent.  The higher the ratio, the better.</t>
        </r>
      </text>
    </comment>
    <comment ref="G52" authorId="1" shapeId="0">
      <text>
        <r>
          <rPr>
            <b/>
            <sz val="9"/>
            <color indexed="81"/>
            <rFont val="Tahoma"/>
            <family val="2"/>
          </rPr>
          <t>Total Assets / Total Liabilities</t>
        </r>
      </text>
    </comment>
    <comment ref="J52" authorId="1" shapeId="0">
      <text>
        <r>
          <rPr>
            <b/>
            <sz val="9"/>
            <color indexed="81"/>
            <rFont val="Tahoma"/>
            <family val="2"/>
          </rPr>
          <t>Higher is generally better</t>
        </r>
        <r>
          <rPr>
            <sz val="9"/>
            <color indexed="81"/>
            <rFont val="Tahoma"/>
            <family val="2"/>
          </rPr>
          <t xml:space="preserve">
</t>
        </r>
      </text>
    </comment>
    <comment ref="C53" authorId="0" shapeId="0">
      <text>
        <r>
          <rPr>
            <b/>
            <sz val="8"/>
            <color indexed="81"/>
            <rFont val="Tahoma"/>
            <family val="2"/>
          </rPr>
          <t>This ratio also gives a quick glimpse into your financial solvency.  The larger the ratio, the riskier the liklihood you will be able to repay your debts.
Unlike the asset-debt ratio, this ratio uses the equity in your assets (the value that those assets exceed the debt).  This ratio excludes the value of your primary residence and the first mortgage on that home since mortgage debt is backed up with collateral.</t>
        </r>
      </text>
    </comment>
    <comment ref="G53" authorId="0" shapeId="0">
      <text>
        <r>
          <rPr>
            <b/>
            <sz val="8"/>
            <color indexed="81"/>
            <rFont val="Tahoma"/>
            <family val="2"/>
          </rPr>
          <t>[ Total Liabilities (excluding primary mortgage) ] / [ Total Assets (excluding primary home) - Total Liabilities (excluding primary mortgage) ]</t>
        </r>
      </text>
    </comment>
    <comment ref="J53" authorId="0" shapeId="0">
      <text>
        <r>
          <rPr>
            <b/>
            <sz val="8"/>
            <color indexed="81"/>
            <rFont val="Tahoma"/>
            <family val="2"/>
          </rPr>
          <t>Lower is generally better</t>
        </r>
      </text>
    </comment>
  </commentList>
</comments>
</file>

<file path=xl/sharedStrings.xml><?xml version="1.0" encoding="utf-8"?>
<sst xmlns="http://schemas.openxmlformats.org/spreadsheetml/2006/main" count="246" uniqueCount="148">
  <si>
    <t>BAH</t>
  </si>
  <si>
    <t>BAS</t>
  </si>
  <si>
    <t>Total Entitlements</t>
  </si>
  <si>
    <t>Federal Tax</t>
  </si>
  <si>
    <t>Social Security</t>
  </si>
  <si>
    <t>Medicare</t>
  </si>
  <si>
    <t>State Tax</t>
  </si>
  <si>
    <t>Child Support</t>
  </si>
  <si>
    <t>SGLI</t>
  </si>
  <si>
    <t>Total Deductions</t>
  </si>
  <si>
    <t>Total Allotments</t>
  </si>
  <si>
    <t>Spouse Net Monthly</t>
  </si>
  <si>
    <t>Living Expenses</t>
  </si>
  <si>
    <t>Water</t>
  </si>
  <si>
    <t xml:space="preserve">Garbage </t>
  </si>
  <si>
    <t>Books</t>
  </si>
  <si>
    <t>Pest Control</t>
  </si>
  <si>
    <t>Beauty Shop</t>
  </si>
  <si>
    <t>Barber Shop</t>
  </si>
  <si>
    <t>Cigarettes</t>
  </si>
  <si>
    <t>Beer/Liquor</t>
  </si>
  <si>
    <t>Child Care</t>
  </si>
  <si>
    <t>Total Expenses</t>
  </si>
  <si>
    <t>Totals</t>
  </si>
  <si>
    <t>Net Income</t>
  </si>
  <si>
    <t>Debts</t>
  </si>
  <si>
    <t>Leaves</t>
  </si>
  <si>
    <t>Date:</t>
  </si>
  <si>
    <t>Name:</t>
  </si>
  <si>
    <t>Actual</t>
  </si>
  <si>
    <t>Proposed</t>
  </si>
  <si>
    <t>VA Pension</t>
  </si>
  <si>
    <t>Actual Balance</t>
  </si>
  <si>
    <t>Net Worth Statement/Balance Sheet</t>
  </si>
  <si>
    <t>Assets</t>
  </si>
  <si>
    <t>Cash on Hand</t>
  </si>
  <si>
    <t>Checking Accounts</t>
  </si>
  <si>
    <t>Savings and CD's</t>
  </si>
  <si>
    <t>Retirement Accounts</t>
  </si>
  <si>
    <t>Other Investments</t>
  </si>
  <si>
    <t>Life Insurance Cash Value</t>
  </si>
  <si>
    <t>Other Assets</t>
  </si>
  <si>
    <t>Total Assets</t>
  </si>
  <si>
    <t>Utilities/Telephone (past due)</t>
  </si>
  <si>
    <t>Credit Cards</t>
  </si>
  <si>
    <t>Bank Loans</t>
  </si>
  <si>
    <t>Student Loans</t>
  </si>
  <si>
    <t>Automobile Loans</t>
  </si>
  <si>
    <t>Furniture Loans</t>
  </si>
  <si>
    <t>Family Loan</t>
  </si>
  <si>
    <t>Other Loans/Liabilities</t>
  </si>
  <si>
    <t>Total Liabilities</t>
  </si>
  <si>
    <t>Net Worth</t>
  </si>
  <si>
    <t>Automobiles (market value)</t>
  </si>
  <si>
    <t>Personal Property (market value):</t>
  </si>
  <si>
    <t>Liabilities</t>
  </si>
  <si>
    <t>Special Duty Pay</t>
  </si>
  <si>
    <t>Laundry/Dry Cleaning</t>
  </si>
  <si>
    <t>Life Insurance</t>
  </si>
  <si>
    <t>Financial Readiness Program</t>
  </si>
  <si>
    <t>PROPOSED FINANCIAL REVISION</t>
  </si>
  <si>
    <t>Monthly Living Expenses</t>
  </si>
  <si>
    <t>% Rate</t>
  </si>
  <si>
    <t>Doctor Visits</t>
  </si>
  <si>
    <t>Holiday Gifts</t>
  </si>
  <si>
    <t>TOTAL Net Monthly Pay</t>
  </si>
  <si>
    <t>Baby Needs</t>
  </si>
  <si>
    <t>Part-time job monthly net</t>
  </si>
  <si>
    <t>Retirement (net)</t>
  </si>
  <si>
    <t>Social Security benefits</t>
  </si>
  <si>
    <t>SSI Benefits/Food Stamps</t>
  </si>
  <si>
    <t>DVD Club/Netflix</t>
  </si>
  <si>
    <t>Self-employment</t>
  </si>
  <si>
    <t>Rental income</t>
  </si>
  <si>
    <t>Alimony</t>
  </si>
  <si>
    <t>Prescription Drugs</t>
  </si>
  <si>
    <t>Sports Supplies</t>
  </si>
  <si>
    <t>Savings Contribution</t>
  </si>
  <si>
    <t>Organization dues</t>
  </si>
  <si>
    <t>Snack Machine</t>
  </si>
  <si>
    <t>Pet Expenses (not food)</t>
  </si>
  <si>
    <t>Baby Sitter fees</t>
  </si>
  <si>
    <t>Cable/Dish/Internet</t>
  </si>
  <si>
    <t>Renters Insurance</t>
  </si>
  <si>
    <t>SGLI/Spouse</t>
  </si>
  <si>
    <t>Repay Advance</t>
  </si>
  <si>
    <t>Tuition</t>
  </si>
  <si>
    <t>Monthly Pmt</t>
  </si>
  <si>
    <t>Entertainment</t>
  </si>
  <si>
    <t>Current Debt-to</t>
  </si>
  <si>
    <t>Income Ratio</t>
  </si>
  <si>
    <t>Revised Debt-to</t>
  </si>
  <si>
    <t>Military Allotments</t>
  </si>
  <si>
    <t>All Income Sources</t>
  </si>
  <si>
    <t>Consumer Installment Debt Information*</t>
  </si>
  <si>
    <t>Proposed Pmt</t>
  </si>
  <si>
    <t>Monthly Base Pay</t>
  </si>
  <si>
    <t>End</t>
  </si>
  <si>
    <t>Mid</t>
  </si>
  <si>
    <t>Both</t>
  </si>
  <si>
    <t>Paycheck Drop Down List</t>
  </si>
  <si>
    <t>Financial Worksheet Instructions</t>
  </si>
  <si>
    <t>Percent of Actual Balance</t>
  </si>
  <si>
    <t>% of Net Income</t>
  </si>
  <si>
    <t>Charitable Giving</t>
  </si>
  <si>
    <t>CURRENT MONTHLY SITUATION</t>
  </si>
  <si>
    <t>Liquidity Ratio</t>
  </si>
  <si>
    <t>Asset to Debt Ratio</t>
  </si>
  <si>
    <t>Benchmark</t>
  </si>
  <si>
    <t>3-6 months</t>
  </si>
  <si>
    <t>&gt; 1</t>
  </si>
  <si>
    <t>Debt to Equity Ratio</t>
  </si>
  <si>
    <t>&lt; .33</t>
  </si>
  <si>
    <t>Other Real Estate (market value)</t>
  </si>
  <si>
    <t>Primary Residence (market value)</t>
  </si>
  <si>
    <t>Primary Mortgage Balance</t>
  </si>
  <si>
    <t>Other Mortgages (or HELOC)</t>
  </si>
  <si>
    <t xml:space="preserve"> </t>
  </si>
  <si>
    <t>Clothing</t>
  </si>
  <si>
    <t>Soldier's Net Mid Month Pay (LES)</t>
  </si>
  <si>
    <t>Soldier's Net EOM Pay (LES)</t>
  </si>
  <si>
    <t>Other</t>
  </si>
  <si>
    <t xml:space="preserve">Other </t>
  </si>
  <si>
    <r>
      <t>Music Downloads</t>
    </r>
    <r>
      <rPr>
        <b/>
        <sz val="6"/>
        <rFont val="Arial"/>
        <family val="2"/>
      </rPr>
      <t xml:space="preserve"> </t>
    </r>
  </si>
  <si>
    <t>Restaurant</t>
  </si>
  <si>
    <t>Total Proposed Savings</t>
  </si>
  <si>
    <t>Monthly Household Cash Flow Analysis</t>
  </si>
  <si>
    <t>Auto Repairs</t>
  </si>
  <si>
    <t>Auto Fuel</t>
  </si>
  <si>
    <t xml:space="preserve">Auto Insurance </t>
  </si>
  <si>
    <t>Deductions</t>
  </si>
  <si>
    <t>Allotments</t>
  </si>
  <si>
    <t>Expenses</t>
  </si>
  <si>
    <t>Debt</t>
  </si>
  <si>
    <t>MGIB</t>
  </si>
  <si>
    <t>Flight Pay</t>
  </si>
  <si>
    <t>* Includes credit cards, auto loans, student loans, personal loans, etc.</t>
  </si>
  <si>
    <t xml:space="preserve">NAME: </t>
  </si>
  <si>
    <t xml:space="preserve">  </t>
  </si>
  <si>
    <t>Entitlements from LES</t>
  </si>
  <si>
    <t>Deductions from LES</t>
  </si>
  <si>
    <t xml:space="preserve"> from LES</t>
  </si>
  <si>
    <t>CREDITOR</t>
  </si>
  <si>
    <t>EXPENSE</t>
  </si>
  <si>
    <t xml:space="preserve">Cell </t>
  </si>
  <si>
    <t>Mortgage or Rent</t>
  </si>
  <si>
    <t>Groceries</t>
  </si>
  <si>
    <t xml:space="preserve">Electricity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</si>
</sst>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409]d\-mmm\-yy;@"/>
    <numFmt numFmtId="165" formatCode="&quot;$&quot;#,##0.00"/>
    <numFmt numFmtId="166" formatCode="[$$-409]#,##0.00"/>
    <numFmt numFmtId="167" formatCode="0.0%"/>
    <numFmt numFmtId="168" formatCode="0;[Red]0"/>
    <numFmt numFmtId="169" formatCode="[$$-409]#,##0"/>
  </numFmts>
  <fonts count="34" x14ac:knownFonts="1">
    <font>
      <sz val="10"/>
      <name val="Arial"/>
    </font>
    <font>
      <sz val="10"/>
      <name val="Arial"/>
      <family val="2"/>
    </font>
    <font>
      <b/>
      <sz val="10"/>
      <name val="Arial"/>
      <family val="2"/>
    </font>
    <font>
      <sz val="8"/>
      <name val="Arial"/>
      <family val="2"/>
    </font>
    <font>
      <b/>
      <i/>
      <sz val="8"/>
      <name val="Arial"/>
      <family val="2"/>
    </font>
    <font>
      <sz val="12"/>
      <name val="Arial"/>
      <family val="2"/>
    </font>
    <font>
      <sz val="8"/>
      <name val="Arial"/>
      <family val="2"/>
    </font>
    <font>
      <b/>
      <sz val="12"/>
      <name val="Arial"/>
      <family val="2"/>
    </font>
    <font>
      <b/>
      <i/>
      <sz val="10"/>
      <name val="Arial"/>
      <family val="2"/>
    </font>
    <font>
      <b/>
      <i/>
      <sz val="12"/>
      <name val="Arial"/>
      <family val="2"/>
    </font>
    <font>
      <b/>
      <sz val="8"/>
      <name val="Arial"/>
      <family val="2"/>
    </font>
    <font>
      <i/>
      <sz val="10"/>
      <name val="Arial"/>
      <family val="2"/>
    </font>
    <font>
      <i/>
      <sz val="9"/>
      <name val="Arial"/>
      <family val="2"/>
    </font>
    <font>
      <b/>
      <sz val="7"/>
      <name val="Arial"/>
      <family val="2"/>
    </font>
    <font>
      <b/>
      <sz val="6"/>
      <name val="Arial"/>
      <family val="2"/>
    </font>
    <font>
      <sz val="7"/>
      <name val="Arial"/>
      <family val="2"/>
    </font>
    <font>
      <sz val="10"/>
      <color indexed="9"/>
      <name val="Arial"/>
      <family val="2"/>
    </font>
    <font>
      <sz val="8"/>
      <color indexed="9"/>
      <name val="Arial"/>
      <family val="2"/>
    </font>
    <font>
      <b/>
      <sz val="8"/>
      <color indexed="81"/>
      <name val="Tahoma"/>
      <family val="2"/>
    </font>
    <font>
      <sz val="8"/>
      <name val="Arial"/>
      <family val="2"/>
    </font>
    <font>
      <b/>
      <sz val="14"/>
      <name val="Arial"/>
      <family val="2"/>
    </font>
    <font>
      <b/>
      <sz val="20"/>
      <name val="Arial"/>
      <family val="2"/>
    </font>
    <font>
      <b/>
      <sz val="9"/>
      <color indexed="81"/>
      <name val="Tahoma"/>
      <family val="2"/>
    </font>
    <font>
      <sz val="9"/>
      <color indexed="81"/>
      <name val="Tahoma"/>
      <family val="2"/>
    </font>
    <font>
      <b/>
      <sz val="7"/>
      <color indexed="81"/>
      <name val="Tahoma"/>
      <family val="2"/>
    </font>
    <font>
      <sz val="10"/>
      <color theme="0" tint="0.79998168889431442"/>
      <name val="Arial"/>
      <family val="2"/>
    </font>
    <font>
      <b/>
      <i/>
      <sz val="11"/>
      <color rgb="FF002060"/>
      <name val="Arial"/>
      <family val="2"/>
    </font>
    <font>
      <sz val="10"/>
      <color rgb="FF002060"/>
      <name val="Arial"/>
      <family val="2"/>
    </font>
    <font>
      <b/>
      <sz val="11"/>
      <color rgb="FF002060"/>
      <name val="Arial"/>
      <family val="2"/>
    </font>
    <font>
      <b/>
      <i/>
      <sz val="11"/>
      <name val="Arial"/>
      <family val="2"/>
    </font>
    <font>
      <sz val="14"/>
      <name val="Arial"/>
      <family val="2"/>
    </font>
    <font>
      <sz val="10"/>
      <color rgb="FFF8F8F8"/>
      <name val="Arial"/>
      <family val="2"/>
    </font>
    <font>
      <b/>
      <sz val="10"/>
      <color indexed="9"/>
      <name val="Arial"/>
      <family val="2"/>
    </font>
    <font>
      <b/>
      <sz val="11"/>
      <name val="Arial"/>
      <family val="2"/>
    </font>
  </fonts>
  <fills count="14">
    <fill>
      <patternFill patternType="none"/>
    </fill>
    <fill>
      <patternFill patternType="gray125"/>
    </fill>
    <fill>
      <patternFill patternType="solid">
        <fgColor indexed="43"/>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DCFCB2"/>
        <bgColor indexed="64"/>
      </patternFill>
    </fill>
    <fill>
      <patternFill patternType="solid">
        <fgColor rgb="FFBBFA66"/>
        <bgColor indexed="64"/>
      </patternFill>
    </fill>
    <fill>
      <patternFill patternType="solid">
        <fgColor rgb="FFFF9999"/>
        <bgColor indexed="64"/>
      </patternFill>
    </fill>
    <fill>
      <patternFill patternType="solid">
        <fgColor rgb="FFFF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tint="0.59999389629810485"/>
        <bgColor indexed="64"/>
      </patternFill>
    </fill>
  </fills>
  <borders count="62">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0" fontId="1" fillId="0" borderId="0"/>
  </cellStyleXfs>
  <cellXfs count="210">
    <xf numFmtId="0" fontId="0" fillId="0" borderId="0" xfId="0"/>
    <xf numFmtId="0" fontId="0" fillId="0" borderId="0" xfId="0" applyBorder="1"/>
    <xf numFmtId="0" fontId="15" fillId="0" borderId="0" xfId="0" applyFont="1" applyFill="1" applyBorder="1"/>
    <xf numFmtId="0" fontId="21" fillId="0" borderId="0" xfId="0" applyFont="1" applyAlignment="1"/>
    <xf numFmtId="0" fontId="20" fillId="0" borderId="0" xfId="0" applyFont="1" applyAlignment="1"/>
    <xf numFmtId="166" fontId="0" fillId="2" borderId="4" xfId="0" applyNumberFormat="1" applyFill="1" applyBorder="1" applyProtection="1">
      <protection locked="0"/>
    </xf>
    <xf numFmtId="0" fontId="0" fillId="0" borderId="0" xfId="0" applyProtection="1">
      <protection locked="0"/>
    </xf>
    <xf numFmtId="0" fontId="0" fillId="0" borderId="0" xfId="0" applyBorder="1" applyProtection="1">
      <protection locked="0"/>
    </xf>
    <xf numFmtId="166" fontId="0" fillId="2" borderId="14" xfId="0" applyNumberFormat="1" applyFill="1" applyBorder="1" applyProtection="1">
      <protection locked="0"/>
    </xf>
    <xf numFmtId="166" fontId="0" fillId="2" borderId="17" xfId="0" applyNumberFormat="1" applyFill="1" applyBorder="1" applyProtection="1">
      <protection locked="0"/>
    </xf>
    <xf numFmtId="166" fontId="0" fillId="2" borderId="19" xfId="0" applyNumberFormat="1" applyFill="1" applyBorder="1" applyProtection="1">
      <protection locked="0"/>
    </xf>
    <xf numFmtId="166" fontId="0" fillId="2" borderId="21" xfId="0" applyNumberFormat="1" applyFill="1" applyBorder="1" applyProtection="1">
      <protection locked="0"/>
    </xf>
    <xf numFmtId="166" fontId="0" fillId="2" borderId="24" xfId="0" applyNumberFormat="1" applyFill="1" applyBorder="1" applyProtection="1">
      <protection locked="0"/>
    </xf>
    <xf numFmtId="0" fontId="10" fillId="0" borderId="0" xfId="0" applyFont="1" applyFill="1" applyBorder="1" applyAlignment="1" applyProtection="1">
      <alignment horizontal="center"/>
      <protection locked="0"/>
    </xf>
    <xf numFmtId="166" fontId="0" fillId="2" borderId="30" xfId="0" applyNumberFormat="1" applyFill="1" applyBorder="1" applyProtection="1">
      <protection locked="0"/>
    </xf>
    <xf numFmtId="166" fontId="0" fillId="2" borderId="32" xfId="0" applyNumberFormat="1" applyFill="1" applyBorder="1" applyProtection="1">
      <protection locked="0"/>
    </xf>
    <xf numFmtId="166" fontId="0" fillId="2" borderId="4" xfId="0" applyNumberFormat="1" applyFill="1" applyBorder="1" applyAlignment="1" applyProtection="1">
      <alignment vertical="center"/>
      <protection locked="0"/>
    </xf>
    <xf numFmtId="166" fontId="10" fillId="2" borderId="4" xfId="0" applyNumberFormat="1" applyFont="1" applyFill="1" applyBorder="1" applyProtection="1">
      <protection locked="0"/>
    </xf>
    <xf numFmtId="10" fontId="10" fillId="2" borderId="43" xfId="0" applyNumberFormat="1" applyFont="1" applyFill="1" applyBorder="1" applyProtection="1">
      <protection locked="0"/>
    </xf>
    <xf numFmtId="166" fontId="0" fillId="2" borderId="19" xfId="0" applyNumberFormat="1" applyFill="1" applyBorder="1" applyAlignment="1" applyProtection="1">
      <alignment vertical="center"/>
      <protection locked="0"/>
    </xf>
    <xf numFmtId="166" fontId="10" fillId="2" borderId="19" xfId="0" applyNumberFormat="1" applyFont="1" applyFill="1" applyBorder="1" applyProtection="1">
      <protection locked="0"/>
    </xf>
    <xf numFmtId="166" fontId="10" fillId="2" borderId="20" xfId="0" applyNumberFormat="1" applyFont="1" applyFill="1" applyBorder="1" applyProtection="1">
      <protection locked="0"/>
    </xf>
    <xf numFmtId="10" fontId="10" fillId="2" borderId="45" xfId="0" applyNumberFormat="1" applyFont="1" applyFill="1" applyBorder="1" applyProtection="1">
      <protection locked="0"/>
    </xf>
    <xf numFmtId="10" fontId="10" fillId="2" borderId="45" xfId="0" applyNumberFormat="1" applyFont="1" applyFill="1" applyBorder="1" applyAlignment="1" applyProtection="1">
      <alignment horizontal="right"/>
      <protection locked="0"/>
    </xf>
    <xf numFmtId="166" fontId="10" fillId="2" borderId="24" xfId="0" applyNumberFormat="1" applyFont="1" applyFill="1" applyBorder="1" applyProtection="1">
      <protection locked="0"/>
    </xf>
    <xf numFmtId="166" fontId="10" fillId="2" borderId="25" xfId="0" applyNumberFormat="1" applyFont="1" applyFill="1" applyBorder="1" applyProtection="1">
      <protection locked="0"/>
    </xf>
    <xf numFmtId="0" fontId="11" fillId="0" borderId="0" xfId="0" applyFont="1" applyFill="1" applyBorder="1" applyProtection="1">
      <protection locked="0"/>
    </xf>
    <xf numFmtId="0" fontId="3" fillId="0" borderId="0" xfId="0" applyFont="1" applyFill="1" applyBorder="1" applyProtection="1">
      <protection locked="0"/>
    </xf>
    <xf numFmtId="0" fontId="12" fillId="0" borderId="0" xfId="0" applyFont="1" applyFill="1" applyBorder="1" applyProtection="1">
      <protection locked="0"/>
    </xf>
    <xf numFmtId="0" fontId="0" fillId="0" borderId="0" xfId="0" applyAlignment="1">
      <alignment horizontal="center"/>
    </xf>
    <xf numFmtId="0" fontId="0" fillId="0" borderId="0" xfId="0" applyBorder="1" applyAlignment="1">
      <alignment horizontal="center"/>
    </xf>
    <xf numFmtId="9" fontId="10" fillId="0" borderId="14" xfId="2" applyNumberFormat="1" applyFont="1" applyBorder="1" applyAlignment="1" applyProtection="1">
      <alignment horizontal="center" vertical="center"/>
    </xf>
    <xf numFmtId="9" fontId="10" fillId="0" borderId="17" xfId="2" applyNumberFormat="1" applyFont="1" applyBorder="1" applyAlignment="1" applyProtection="1">
      <alignment horizontal="center" vertical="center"/>
    </xf>
    <xf numFmtId="9" fontId="10" fillId="0" borderId="17" xfId="0" applyNumberFormat="1" applyFont="1" applyBorder="1" applyAlignment="1" applyProtection="1">
      <alignment horizontal="center" vertical="center"/>
    </xf>
    <xf numFmtId="9" fontId="10" fillId="0" borderId="21" xfId="0" applyNumberFormat="1" applyFont="1" applyBorder="1" applyAlignment="1" applyProtection="1">
      <alignment horizontal="center" vertical="center"/>
    </xf>
    <xf numFmtId="43" fontId="0" fillId="2" borderId="2" xfId="0" applyNumberFormat="1" applyFill="1" applyBorder="1" applyProtection="1">
      <protection locked="0"/>
    </xf>
    <xf numFmtId="43" fontId="0" fillId="2" borderId="3" xfId="0" applyNumberFormat="1" applyFill="1" applyBorder="1" applyProtection="1">
      <protection locked="0"/>
    </xf>
    <xf numFmtId="0" fontId="0" fillId="0" borderId="0" xfId="0" applyBorder="1" applyProtection="1"/>
    <xf numFmtId="44" fontId="2" fillId="0" borderId="3" xfId="1" applyFont="1" applyBorder="1" applyProtection="1"/>
    <xf numFmtId="44" fontId="2" fillId="0" borderId="3" xfId="0" applyNumberFormat="1" applyFont="1" applyBorder="1" applyProtection="1"/>
    <xf numFmtId="44" fontId="9" fillId="0" borderId="22" xfId="0" applyNumberFormat="1" applyFont="1" applyBorder="1" applyProtection="1"/>
    <xf numFmtId="0" fontId="0" fillId="0" borderId="0" xfId="0" applyNumberFormat="1" applyBorder="1" applyProtection="1"/>
    <xf numFmtId="0" fontId="7" fillId="0" borderId="0" xfId="0" applyFont="1" applyAlignment="1" applyProtection="1">
      <protection locked="0"/>
    </xf>
    <xf numFmtId="0" fontId="5" fillId="0" borderId="3" xfId="0" applyNumberFormat="1" applyFont="1" applyBorder="1" applyAlignment="1" applyProtection="1">
      <protection locked="0"/>
    </xf>
    <xf numFmtId="0" fontId="5" fillId="0" borderId="3" xfId="0" applyFont="1" applyBorder="1" applyAlignment="1" applyProtection="1">
      <protection locked="0"/>
    </xf>
    <xf numFmtId="0" fontId="5" fillId="0" borderId="0" xfId="0" applyFont="1" applyBorder="1" applyAlignment="1" applyProtection="1">
      <protection locked="0"/>
    </xf>
    <xf numFmtId="0" fontId="5" fillId="0" borderId="0" xfId="0" applyFont="1" applyAlignment="1" applyProtection="1">
      <protection locked="0"/>
    </xf>
    <xf numFmtId="164" fontId="5" fillId="0" borderId="3" xfId="0" applyNumberFormat="1" applyFont="1" applyBorder="1" applyAlignment="1" applyProtection="1">
      <protection locked="0"/>
    </xf>
    <xf numFmtId="0" fontId="0" fillId="0" borderId="37" xfId="0" applyBorder="1" applyProtection="1">
      <protection locked="0"/>
    </xf>
    <xf numFmtId="0" fontId="0" fillId="0" borderId="36" xfId="0" applyBorder="1" applyProtection="1">
      <protection locked="0"/>
    </xf>
    <xf numFmtId="0" fontId="0" fillId="0" borderId="38" xfId="0" applyBorder="1" applyProtection="1">
      <protection locked="0"/>
    </xf>
    <xf numFmtId="0" fontId="0" fillId="0" borderId="46" xfId="0" applyBorder="1" applyProtection="1">
      <protection locked="0"/>
    </xf>
    <xf numFmtId="0" fontId="8" fillId="0" borderId="0" xfId="0" applyFont="1" applyBorder="1" applyProtection="1">
      <protection locked="0"/>
    </xf>
    <xf numFmtId="0" fontId="0" fillId="0" borderId="55" xfId="0" applyBorder="1" applyProtection="1">
      <protection locked="0"/>
    </xf>
    <xf numFmtId="43" fontId="0" fillId="0" borderId="0" xfId="0" applyNumberFormat="1" applyBorder="1" applyProtection="1">
      <protection locked="0"/>
    </xf>
    <xf numFmtId="0" fontId="2" fillId="0" borderId="0" xfId="0" applyFont="1"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51" xfId="0" applyBorder="1" applyProtection="1">
      <protection locked="0"/>
    </xf>
    <xf numFmtId="0" fontId="9" fillId="0" borderId="0" xfId="0" applyFont="1" applyBorder="1" applyProtection="1">
      <protection locked="0"/>
    </xf>
    <xf numFmtId="0" fontId="0" fillId="0" borderId="0" xfId="0" applyBorder="1" applyAlignment="1" applyProtection="1">
      <alignment horizontal="right"/>
      <protection locked="0"/>
    </xf>
    <xf numFmtId="0" fontId="1" fillId="0" borderId="0" xfId="0" applyFont="1" applyBorder="1" applyAlignment="1" applyProtection="1">
      <alignment horizontal="right"/>
      <protection locked="0"/>
    </xf>
    <xf numFmtId="2" fontId="0" fillId="0" borderId="0" xfId="0" applyNumberFormat="1" applyBorder="1" applyProtection="1"/>
    <xf numFmtId="0" fontId="8" fillId="0" borderId="36" xfId="0" applyFont="1" applyBorder="1" applyAlignment="1" applyProtection="1">
      <alignment horizontal="center"/>
      <protection locked="0"/>
    </xf>
    <xf numFmtId="5" fontId="0" fillId="2" borderId="3" xfId="0" applyNumberFormat="1" applyFill="1" applyBorder="1" applyProtection="1">
      <protection locked="0"/>
    </xf>
    <xf numFmtId="0" fontId="16" fillId="0" borderId="0" xfId="0" applyFont="1" applyFill="1" applyBorder="1" applyProtection="1">
      <protection locked="0"/>
    </xf>
    <xf numFmtId="0" fontId="26" fillId="4" borderId="5" xfId="0" applyFont="1" applyFill="1" applyBorder="1" applyProtection="1">
      <protection locked="0"/>
    </xf>
    <xf numFmtId="0" fontId="25" fillId="4" borderId="6" xfId="0" applyFont="1" applyFill="1" applyBorder="1" applyProtection="1">
      <protection locked="0"/>
    </xf>
    <xf numFmtId="0" fontId="16" fillId="4" borderId="6" xfId="0" applyFont="1" applyFill="1" applyBorder="1" applyProtection="1">
      <protection locked="0"/>
    </xf>
    <xf numFmtId="0" fontId="17" fillId="4" borderId="7" xfId="0" applyFont="1" applyFill="1" applyBorder="1" applyProtection="1">
      <protection locked="0"/>
    </xf>
    <xf numFmtId="0" fontId="3" fillId="4" borderId="8" xfId="0" applyFont="1" applyFill="1" applyBorder="1" applyProtection="1">
      <protection locked="0"/>
    </xf>
    <xf numFmtId="0" fontId="26" fillId="4" borderId="5" xfId="0" applyFont="1" applyFill="1" applyBorder="1" applyAlignment="1" applyProtection="1">
      <alignment horizontal="center"/>
      <protection locked="0"/>
    </xf>
    <xf numFmtId="0" fontId="3" fillId="4" borderId="11" xfId="0" applyFont="1" applyFill="1" applyBorder="1" applyProtection="1">
      <protection locked="0"/>
    </xf>
    <xf numFmtId="0" fontId="16" fillId="4" borderId="6" xfId="0" applyFont="1" applyFill="1" applyBorder="1" applyAlignment="1" applyProtection="1">
      <alignment horizontal="center"/>
      <protection locked="0"/>
    </xf>
    <xf numFmtId="0" fontId="17" fillId="4" borderId="7" xfId="0" applyFont="1" applyFill="1" applyBorder="1" applyAlignment="1" applyProtection="1">
      <alignment horizontal="center"/>
      <protection locked="0"/>
    </xf>
    <xf numFmtId="0" fontId="10" fillId="3" borderId="40" xfId="0" applyFont="1" applyFill="1" applyBorder="1" applyAlignment="1" applyProtection="1">
      <alignment horizontal="center"/>
      <protection locked="0"/>
    </xf>
    <xf numFmtId="0" fontId="14" fillId="3" borderId="9" xfId="2" applyFont="1" applyFill="1" applyBorder="1" applyAlignment="1" applyProtection="1">
      <alignment horizontal="center" vertical="center" wrapText="1"/>
      <protection locked="0"/>
    </xf>
    <xf numFmtId="0" fontId="13" fillId="3" borderId="41" xfId="0" applyFont="1" applyFill="1" applyBorder="1" applyAlignment="1" applyProtection="1">
      <alignment horizontal="center" vertical="center"/>
      <protection locked="0"/>
    </xf>
    <xf numFmtId="0" fontId="27" fillId="5" borderId="0" xfId="0" applyFont="1" applyFill="1" applyBorder="1" applyProtection="1">
      <protection locked="0"/>
    </xf>
    <xf numFmtId="0" fontId="27" fillId="5" borderId="0" xfId="0" applyFont="1" applyFill="1" applyBorder="1" applyProtection="1"/>
    <xf numFmtId="10" fontId="27" fillId="5" borderId="0" xfId="0" applyNumberFormat="1" applyFont="1" applyFill="1" applyBorder="1" applyProtection="1"/>
    <xf numFmtId="10" fontId="27" fillId="5" borderId="0" xfId="0" applyNumberFormat="1" applyFont="1" applyFill="1" applyBorder="1" applyProtection="1">
      <protection locked="0"/>
    </xf>
    <xf numFmtId="0" fontId="27" fillId="5" borderId="37" xfId="0" applyFont="1" applyFill="1" applyBorder="1" applyProtection="1">
      <protection locked="0"/>
    </xf>
    <xf numFmtId="0" fontId="27" fillId="5" borderId="36" xfId="0" applyFont="1" applyFill="1" applyBorder="1" applyProtection="1">
      <protection locked="0"/>
    </xf>
    <xf numFmtId="0" fontId="27" fillId="5" borderId="38" xfId="0" applyFont="1" applyFill="1" applyBorder="1" applyProtection="1">
      <protection locked="0"/>
    </xf>
    <xf numFmtId="0" fontId="28" fillId="5" borderId="46" xfId="0" applyFont="1" applyFill="1" applyBorder="1" applyProtection="1">
      <protection locked="0"/>
    </xf>
    <xf numFmtId="0" fontId="27" fillId="5" borderId="55" xfId="0" applyFont="1" applyFill="1" applyBorder="1" applyProtection="1">
      <protection locked="0"/>
    </xf>
    <xf numFmtId="0" fontId="27" fillId="5" borderId="46" xfId="0" applyFont="1" applyFill="1" applyBorder="1" applyProtection="1">
      <protection locked="0"/>
    </xf>
    <xf numFmtId="0" fontId="26" fillId="5" borderId="46" xfId="0" applyFont="1" applyFill="1" applyBorder="1" applyProtection="1">
      <protection locked="0"/>
    </xf>
    <xf numFmtId="0" fontId="27" fillId="5" borderId="11" xfId="0" applyFont="1" applyFill="1" applyBorder="1" applyProtection="1">
      <protection locked="0"/>
    </xf>
    <xf numFmtId="0" fontId="27" fillId="5" borderId="1" xfId="0" applyFont="1" applyFill="1" applyBorder="1" applyProtection="1">
      <protection locked="0"/>
    </xf>
    <xf numFmtId="0" fontId="27" fillId="5" borderId="51" xfId="0" applyFont="1" applyFill="1" applyBorder="1" applyProtection="1">
      <protection locked="0"/>
    </xf>
    <xf numFmtId="0" fontId="29" fillId="4" borderId="6" xfId="0" applyFont="1" applyFill="1" applyBorder="1" applyProtection="1">
      <protection locked="0"/>
    </xf>
    <xf numFmtId="166" fontId="2" fillId="7" borderId="51" xfId="0" applyNumberFormat="1" applyFont="1" applyFill="1" applyBorder="1" applyProtection="1"/>
    <xf numFmtId="165" fontId="2" fillId="7" borderId="53" xfId="0" applyNumberFormat="1" applyFont="1" applyFill="1" applyBorder="1" applyProtection="1"/>
    <xf numFmtId="166" fontId="2" fillId="7" borderId="52" xfId="0" applyNumberFormat="1" applyFont="1" applyFill="1" applyBorder="1" applyProtection="1"/>
    <xf numFmtId="166" fontId="2" fillId="7" borderId="54" xfId="0" applyNumberFormat="1" applyFont="1" applyFill="1" applyBorder="1" applyProtection="1"/>
    <xf numFmtId="0" fontId="4" fillId="7" borderId="11" xfId="0" applyFont="1" applyFill="1" applyBorder="1" applyProtection="1">
      <protection locked="0"/>
    </xf>
    <xf numFmtId="0" fontId="4" fillId="7" borderId="48" xfId="0" applyFont="1" applyFill="1" applyBorder="1" applyProtection="1">
      <protection locked="0"/>
    </xf>
    <xf numFmtId="0" fontId="4" fillId="7" borderId="11" xfId="0" applyFont="1" applyFill="1" applyBorder="1" applyAlignment="1" applyProtection="1">
      <alignment horizontal="left"/>
      <protection locked="0"/>
    </xf>
    <xf numFmtId="0" fontId="4" fillId="7" borderId="11" xfId="0" applyFont="1" applyFill="1" applyBorder="1" applyAlignment="1" applyProtection="1">
      <alignment vertical="center"/>
      <protection locked="0"/>
    </xf>
    <xf numFmtId="166" fontId="2" fillId="7" borderId="12" xfId="0" applyNumberFormat="1" applyFont="1" applyFill="1" applyBorder="1" applyAlignment="1" applyProtection="1">
      <alignment vertical="center"/>
      <protection locked="0"/>
    </xf>
    <xf numFmtId="166" fontId="10" fillId="7" borderId="50" xfId="0" applyNumberFormat="1" applyFont="1" applyFill="1" applyBorder="1" applyProtection="1"/>
    <xf numFmtId="167" fontId="10" fillId="7" borderId="60" xfId="0" applyNumberFormat="1" applyFont="1" applyFill="1" applyBorder="1" applyProtection="1"/>
    <xf numFmtId="10" fontId="10" fillId="2" borderId="59" xfId="0" applyNumberFormat="1" applyFont="1" applyFill="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2" fillId="0" borderId="0" xfId="0" applyNumberFormat="1" applyFont="1" applyProtection="1">
      <protection locked="0"/>
    </xf>
    <xf numFmtId="0" fontId="1" fillId="0" borderId="0" xfId="0" applyFont="1" applyBorder="1" applyProtection="1">
      <protection locked="0"/>
    </xf>
    <xf numFmtId="0" fontId="2" fillId="0" borderId="61" xfId="0" applyFont="1" applyBorder="1" applyProtection="1">
      <protection locked="0"/>
    </xf>
    <xf numFmtId="166" fontId="2" fillId="7" borderId="56" xfId="0" applyNumberFormat="1" applyFont="1" applyFill="1" applyBorder="1" applyAlignment="1" applyProtection="1">
      <alignment vertical="center"/>
    </xf>
    <xf numFmtId="0" fontId="20" fillId="0" borderId="0" xfId="0" applyFont="1" applyProtection="1">
      <protection locked="0"/>
    </xf>
    <xf numFmtId="0" fontId="30" fillId="0" borderId="0" xfId="0" applyFont="1" applyProtection="1">
      <protection locked="0"/>
    </xf>
    <xf numFmtId="14" fontId="2" fillId="0" borderId="0" xfId="0" applyNumberFormat="1" applyFont="1" applyProtection="1">
      <protection locked="0"/>
    </xf>
    <xf numFmtId="166" fontId="0" fillId="8" borderId="19" xfId="0" applyNumberFormat="1" applyFill="1" applyBorder="1" applyAlignment="1" applyProtection="1">
      <alignment vertical="center"/>
      <protection locked="0"/>
    </xf>
    <xf numFmtId="166" fontId="0" fillId="8" borderId="24" xfId="0" applyNumberFormat="1" applyFill="1" applyBorder="1" applyAlignment="1" applyProtection="1">
      <alignment vertical="center"/>
      <protection locked="0"/>
    </xf>
    <xf numFmtId="0" fontId="2" fillId="0" borderId="0" xfId="0" applyFont="1" applyFill="1" applyBorder="1" applyProtection="1">
      <protection locked="0"/>
    </xf>
    <xf numFmtId="168" fontId="27" fillId="5" borderId="0" xfId="0" applyNumberFormat="1" applyFont="1" applyFill="1" applyBorder="1" applyProtection="1"/>
    <xf numFmtId="168" fontId="27" fillId="5" borderId="0" xfId="0" applyNumberFormat="1" applyFont="1" applyFill="1" applyBorder="1" applyAlignment="1" applyProtection="1">
      <alignment horizontal="right"/>
    </xf>
    <xf numFmtId="166" fontId="16" fillId="0" borderId="0" xfId="0" applyNumberFormat="1" applyFont="1" applyFill="1" applyBorder="1" applyAlignment="1" applyProtection="1">
      <alignment horizontal="center" vertical="center"/>
      <protection locked="0"/>
    </xf>
    <xf numFmtId="169" fontId="10" fillId="7" borderId="50" xfId="0" applyNumberFormat="1" applyFont="1" applyFill="1" applyBorder="1" applyProtection="1"/>
    <xf numFmtId="169" fontId="2" fillId="7" borderId="39" xfId="0" applyNumberFormat="1" applyFont="1" applyFill="1" applyBorder="1" applyProtection="1"/>
    <xf numFmtId="169" fontId="2" fillId="7" borderId="57" xfId="0" applyNumberFormat="1" applyFont="1" applyFill="1" applyBorder="1" applyProtection="1"/>
    <xf numFmtId="169" fontId="2" fillId="7" borderId="12" xfId="0" applyNumberFormat="1" applyFont="1" applyFill="1" applyBorder="1" applyProtection="1"/>
    <xf numFmtId="169" fontId="2" fillId="7" borderId="50" xfId="0" applyNumberFormat="1" applyFont="1" applyFill="1" applyBorder="1" applyAlignment="1" applyProtection="1">
      <alignment vertical="center"/>
    </xf>
    <xf numFmtId="0" fontId="31" fillId="0" borderId="0" xfId="0" applyFont="1" applyBorder="1" applyProtection="1">
      <protection locked="0"/>
    </xf>
    <xf numFmtId="0" fontId="10" fillId="9" borderId="5" xfId="0" applyFont="1" applyFill="1" applyBorder="1" applyAlignment="1" applyProtection="1">
      <alignment horizontal="left"/>
      <protection locked="0"/>
    </xf>
    <xf numFmtId="0" fontId="10" fillId="9" borderId="29" xfId="0" applyFont="1" applyFill="1" applyBorder="1" applyAlignment="1" applyProtection="1">
      <alignment horizontal="left"/>
      <protection locked="0"/>
    </xf>
    <xf numFmtId="0" fontId="10" fillId="9" borderId="58" xfId="0" applyFont="1" applyFill="1" applyBorder="1" applyAlignment="1" applyProtection="1">
      <alignment horizontal="left"/>
      <protection locked="0"/>
    </xf>
    <xf numFmtId="0" fontId="10" fillId="9" borderId="27" xfId="0" applyFont="1" applyFill="1" applyBorder="1" applyProtection="1">
      <protection locked="0"/>
    </xf>
    <xf numFmtId="0" fontId="10" fillId="9" borderId="29" xfId="0" applyFont="1" applyFill="1" applyBorder="1" applyProtection="1">
      <protection locked="0"/>
    </xf>
    <xf numFmtId="0" fontId="10" fillId="9" borderId="33" xfId="0" applyFont="1" applyFill="1" applyBorder="1" applyProtection="1">
      <protection locked="0"/>
    </xf>
    <xf numFmtId="0" fontId="10" fillId="9" borderId="58" xfId="0" applyFont="1" applyFill="1" applyBorder="1" applyProtection="1">
      <protection locked="0"/>
    </xf>
    <xf numFmtId="0" fontId="10" fillId="9" borderId="27" xfId="0" applyFont="1" applyFill="1" applyBorder="1" applyAlignment="1" applyProtection="1">
      <alignment vertical="center"/>
      <protection locked="0"/>
    </xf>
    <xf numFmtId="0" fontId="10" fillId="9" borderId="29" xfId="0" applyFont="1" applyFill="1" applyBorder="1" applyAlignment="1" applyProtection="1">
      <alignment vertical="center"/>
      <protection locked="0"/>
    </xf>
    <xf numFmtId="0" fontId="10" fillId="9" borderId="44" xfId="0" applyFont="1" applyFill="1" applyBorder="1" applyAlignment="1" applyProtection="1">
      <alignment vertical="center"/>
      <protection locked="0"/>
    </xf>
    <xf numFmtId="0" fontId="10" fillId="9" borderId="46" xfId="0" applyFont="1" applyFill="1" applyBorder="1" applyAlignment="1" applyProtection="1">
      <alignment vertical="center"/>
      <protection locked="0"/>
    </xf>
    <xf numFmtId="0" fontId="10" fillId="9" borderId="58" xfId="0" applyFont="1" applyFill="1" applyBorder="1" applyAlignment="1" applyProtection="1">
      <alignment vertical="center"/>
      <protection locked="0"/>
    </xf>
    <xf numFmtId="0" fontId="10" fillId="9" borderId="42" xfId="0" applyFont="1" applyFill="1" applyBorder="1" applyProtection="1">
      <protection locked="0"/>
    </xf>
    <xf numFmtId="0" fontId="10" fillId="9" borderId="44" xfId="0" applyFont="1" applyFill="1" applyBorder="1" applyProtection="1">
      <protection locked="0"/>
    </xf>
    <xf numFmtId="0" fontId="10" fillId="9" borderId="47" xfId="0" applyFont="1" applyFill="1" applyBorder="1" applyProtection="1">
      <protection locked="0"/>
    </xf>
    <xf numFmtId="169" fontId="10" fillId="2" borderId="16" xfId="0" applyNumberFormat="1" applyFont="1" applyFill="1" applyBorder="1" applyProtection="1">
      <protection locked="0"/>
    </xf>
    <xf numFmtId="169" fontId="10" fillId="2" borderId="20" xfId="0" applyNumberFormat="1" applyFont="1" applyFill="1" applyBorder="1" applyProtection="1">
      <protection locked="0"/>
    </xf>
    <xf numFmtId="169" fontId="10" fillId="7" borderId="13" xfId="0" applyNumberFormat="1" applyFont="1" applyFill="1" applyBorder="1" applyProtection="1"/>
    <xf numFmtId="0" fontId="10" fillId="8" borderId="40" xfId="0" applyFont="1" applyFill="1" applyBorder="1" applyAlignment="1" applyProtection="1">
      <alignment horizontal="center"/>
      <protection locked="0"/>
    </xf>
    <xf numFmtId="0" fontId="10" fillId="12" borderId="10" xfId="0" applyFont="1" applyFill="1" applyBorder="1" applyAlignment="1" applyProtection="1">
      <alignment horizontal="center"/>
      <protection locked="0"/>
    </xf>
    <xf numFmtId="166" fontId="2" fillId="12" borderId="15" xfId="0" applyNumberFormat="1" applyFont="1" applyFill="1" applyBorder="1" applyProtection="1">
      <protection locked="0"/>
    </xf>
    <xf numFmtId="166" fontId="2" fillId="12" borderId="18" xfId="0" applyNumberFormat="1" applyFont="1" applyFill="1" applyBorder="1" applyProtection="1">
      <protection locked="0"/>
    </xf>
    <xf numFmtId="166" fontId="2" fillId="12" borderId="23" xfId="0" applyNumberFormat="1" applyFont="1" applyFill="1" applyBorder="1" applyProtection="1">
      <protection locked="0"/>
    </xf>
    <xf numFmtId="0" fontId="10" fillId="12" borderId="26" xfId="0" applyFont="1" applyFill="1" applyBorder="1" applyAlignment="1" applyProtection="1">
      <alignment horizontal="center"/>
      <protection locked="0"/>
    </xf>
    <xf numFmtId="165" fontId="2" fillId="12" borderId="15" xfId="0" applyNumberFormat="1" applyFont="1" applyFill="1" applyBorder="1" applyProtection="1">
      <protection locked="0"/>
    </xf>
    <xf numFmtId="165" fontId="2" fillId="12" borderId="18" xfId="0" applyNumberFormat="1" applyFont="1" applyFill="1" applyBorder="1" applyProtection="1">
      <protection locked="0"/>
    </xf>
    <xf numFmtId="165" fontId="2" fillId="12" borderId="18" xfId="1" applyNumberFormat="1" applyFont="1" applyFill="1" applyBorder="1" applyProtection="1">
      <protection locked="0"/>
    </xf>
    <xf numFmtId="165" fontId="2" fillId="12" borderId="31" xfId="0" applyNumberFormat="1" applyFont="1" applyFill="1" applyBorder="1" applyProtection="1">
      <protection locked="0"/>
    </xf>
    <xf numFmtId="165" fontId="2" fillId="12" borderId="23" xfId="0" applyNumberFormat="1" applyFont="1" applyFill="1" applyBorder="1" applyProtection="1">
      <protection locked="0"/>
    </xf>
    <xf numFmtId="0" fontId="10" fillId="12" borderId="13" xfId="0" applyFont="1" applyFill="1" applyBorder="1" applyAlignment="1" applyProtection="1">
      <alignment horizontal="center"/>
      <protection locked="0"/>
    </xf>
    <xf numFmtId="166" fontId="2" fillId="12" borderId="16" xfId="0" applyNumberFormat="1" applyFont="1" applyFill="1" applyBorder="1" applyProtection="1">
      <protection locked="0"/>
    </xf>
    <xf numFmtId="166" fontId="2" fillId="12" borderId="20" xfId="0" applyNumberFormat="1" applyFont="1" applyFill="1" applyBorder="1" applyProtection="1">
      <protection locked="0"/>
    </xf>
    <xf numFmtId="166" fontId="2" fillId="12" borderId="25" xfId="0" applyNumberFormat="1" applyFont="1" applyFill="1" applyBorder="1" applyProtection="1">
      <protection locked="0"/>
    </xf>
    <xf numFmtId="166" fontId="2" fillId="12" borderId="28" xfId="0" applyNumberFormat="1" applyFont="1" applyFill="1" applyBorder="1" applyProtection="1">
      <protection locked="0"/>
    </xf>
    <xf numFmtId="166" fontId="2" fillId="12" borderId="34" xfId="0" applyNumberFormat="1" applyFont="1" applyFill="1" applyBorder="1" applyProtection="1">
      <protection locked="0"/>
    </xf>
    <xf numFmtId="166" fontId="2" fillId="12" borderId="35" xfId="0" applyNumberFormat="1" applyFont="1" applyFill="1" applyBorder="1" applyProtection="1">
      <protection locked="0"/>
    </xf>
    <xf numFmtId="0" fontId="10" fillId="12" borderId="10" xfId="0" applyFont="1" applyFill="1" applyBorder="1" applyAlignment="1" applyProtection="1">
      <alignment horizontal="center" vertical="center"/>
      <protection locked="0"/>
    </xf>
    <xf numFmtId="166" fontId="2" fillId="12" borderId="16" xfId="0" applyNumberFormat="1" applyFont="1" applyFill="1" applyBorder="1" applyAlignment="1" applyProtection="1">
      <alignment vertical="center"/>
      <protection locked="0"/>
    </xf>
    <xf numFmtId="166" fontId="2" fillId="12" borderId="20" xfId="0" applyNumberFormat="1" applyFont="1" applyFill="1" applyBorder="1" applyAlignment="1" applyProtection="1">
      <alignment vertical="center"/>
      <protection locked="0"/>
    </xf>
    <xf numFmtId="166" fontId="2" fillId="12" borderId="25" xfId="0" applyNumberFormat="1" applyFont="1" applyFill="1" applyBorder="1" applyAlignment="1" applyProtection="1">
      <alignment vertical="center"/>
      <protection locked="0"/>
    </xf>
    <xf numFmtId="0" fontId="13" fillId="12" borderId="40" xfId="0" applyFont="1" applyFill="1" applyBorder="1" applyAlignment="1" applyProtection="1">
      <alignment horizontal="center" vertical="center"/>
      <protection locked="0"/>
    </xf>
    <xf numFmtId="166" fontId="10" fillId="12" borderId="4" xfId="0" applyNumberFormat="1" applyFont="1" applyFill="1" applyBorder="1" applyProtection="1">
      <protection locked="0"/>
    </xf>
    <xf numFmtId="166" fontId="10" fillId="12" borderId="19" xfId="0" applyNumberFormat="1" applyFont="1" applyFill="1" applyBorder="1" applyProtection="1">
      <protection locked="0"/>
    </xf>
    <xf numFmtId="166" fontId="10" fillId="12" borderId="24" xfId="0" applyNumberFormat="1" applyFont="1" applyFill="1" applyBorder="1" applyProtection="1">
      <protection locked="0"/>
    </xf>
    <xf numFmtId="0" fontId="16" fillId="11" borderId="7" xfId="0" applyFont="1" applyFill="1" applyBorder="1" applyProtection="1">
      <protection locked="0"/>
    </xf>
    <xf numFmtId="0" fontId="16" fillId="11" borderId="5" xfId="0" applyFont="1" applyFill="1" applyBorder="1" applyProtection="1">
      <protection locked="0"/>
    </xf>
    <xf numFmtId="0" fontId="26" fillId="11" borderId="5" xfId="0" applyFont="1" applyFill="1" applyBorder="1" applyProtection="1">
      <protection locked="0"/>
    </xf>
    <xf numFmtId="0" fontId="16" fillId="11" borderId="36" xfId="0" applyFont="1" applyFill="1" applyBorder="1" applyProtection="1">
      <protection locked="0"/>
    </xf>
    <xf numFmtId="0" fontId="16" fillId="11" borderId="38" xfId="0" applyFont="1" applyFill="1" applyBorder="1" applyProtection="1">
      <protection locked="0"/>
    </xf>
    <xf numFmtId="0" fontId="0" fillId="11" borderId="39" xfId="0" applyFill="1" applyBorder="1" applyProtection="1">
      <protection locked="0"/>
    </xf>
    <xf numFmtId="0" fontId="32" fillId="11" borderId="36" xfId="0" applyFont="1" applyFill="1" applyBorder="1" applyProtection="1">
      <protection locked="0"/>
    </xf>
    <xf numFmtId="0" fontId="28" fillId="11" borderId="37" xfId="0" applyFont="1" applyFill="1" applyBorder="1" applyAlignment="1" applyProtection="1">
      <alignment horizontal="left"/>
      <protection locked="0"/>
    </xf>
    <xf numFmtId="0" fontId="16" fillId="11" borderId="6" xfId="0" applyFont="1" applyFill="1" applyBorder="1" applyProtection="1">
      <protection locked="0"/>
    </xf>
    <xf numFmtId="166" fontId="0" fillId="10" borderId="39" xfId="0" applyNumberFormat="1" applyFill="1" applyBorder="1" applyProtection="1">
      <protection locked="0"/>
    </xf>
    <xf numFmtId="0" fontId="26" fillId="13" borderId="5" xfId="0" applyFont="1" applyFill="1" applyBorder="1" applyProtection="1">
      <protection locked="0"/>
    </xf>
    <xf numFmtId="0" fontId="16" fillId="13" borderId="6" xfId="0" applyFont="1" applyFill="1" applyBorder="1" applyProtection="1">
      <protection locked="0"/>
    </xf>
    <xf numFmtId="0" fontId="17" fillId="13" borderId="7" xfId="0" applyFont="1" applyFill="1" applyBorder="1" applyProtection="1">
      <protection locked="0"/>
    </xf>
    <xf numFmtId="0" fontId="3" fillId="13" borderId="8" xfId="0" applyFont="1" applyFill="1" applyBorder="1" applyProtection="1">
      <protection locked="0"/>
    </xf>
    <xf numFmtId="166" fontId="2" fillId="7" borderId="50" xfId="0" applyNumberFormat="1" applyFont="1" applyFill="1" applyBorder="1" applyProtection="1">
      <protection locked="0"/>
    </xf>
    <xf numFmtId="166" fontId="27" fillId="6" borderId="19" xfId="0" applyNumberFormat="1" applyFont="1" applyFill="1" applyBorder="1" applyProtection="1">
      <protection locked="0"/>
    </xf>
    <xf numFmtId="166" fontId="27" fillId="6" borderId="4" xfId="0" applyNumberFormat="1" applyFont="1" applyFill="1" applyBorder="1" applyProtection="1">
      <protection locked="0"/>
    </xf>
    <xf numFmtId="0" fontId="10" fillId="6" borderId="40" xfId="0" applyFont="1" applyFill="1" applyBorder="1" applyAlignment="1" applyProtection="1">
      <alignment horizontal="center"/>
      <protection locked="0"/>
    </xf>
    <xf numFmtId="166" fontId="27" fillId="6" borderId="24" xfId="0" applyNumberFormat="1" applyFont="1" applyFill="1" applyBorder="1" applyProtection="1">
      <protection locked="0"/>
    </xf>
    <xf numFmtId="166" fontId="2" fillId="7" borderId="50" xfId="0" applyNumberFormat="1" applyFont="1" applyFill="1" applyBorder="1" applyProtection="1"/>
    <xf numFmtId="166" fontId="0" fillId="6" borderId="19" xfId="0" applyNumberFormat="1" applyFill="1" applyBorder="1" applyProtection="1">
      <protection locked="0"/>
    </xf>
    <xf numFmtId="166" fontId="0" fillId="6" borderId="32" xfId="0" applyNumberFormat="1" applyFill="1" applyBorder="1" applyProtection="1">
      <protection locked="0"/>
    </xf>
    <xf numFmtId="166" fontId="0" fillId="6" borderId="4" xfId="0" applyNumberFormat="1" applyFill="1" applyBorder="1" applyProtection="1">
      <protection locked="0"/>
    </xf>
    <xf numFmtId="166" fontId="0" fillId="6" borderId="24" xfId="0" applyNumberFormat="1" applyFill="1" applyBorder="1" applyProtection="1">
      <protection locked="0"/>
    </xf>
    <xf numFmtId="0" fontId="29" fillId="0" borderId="0" xfId="0" applyFont="1" applyProtection="1">
      <protection locked="0"/>
    </xf>
    <xf numFmtId="0" fontId="33" fillId="0" borderId="0" xfId="0" applyFont="1" applyProtection="1">
      <protection locked="0"/>
    </xf>
    <xf numFmtId="0" fontId="33" fillId="0" borderId="0" xfId="0" applyFont="1" applyBorder="1" applyProtection="1">
      <protection locked="0"/>
    </xf>
    <xf numFmtId="0" fontId="10" fillId="8" borderId="9" xfId="0" applyFont="1" applyFill="1" applyBorder="1" applyAlignment="1" applyProtection="1">
      <alignment horizontal="center"/>
      <protection locked="0"/>
    </xf>
    <xf numFmtId="0" fontId="10" fillId="8" borderId="12" xfId="0" applyFont="1" applyFill="1" applyBorder="1" applyAlignment="1" applyProtection="1">
      <alignment horizontal="center"/>
      <protection locked="0"/>
    </xf>
    <xf numFmtId="0" fontId="10" fillId="8" borderId="9" xfId="0" applyFont="1" applyFill="1" applyBorder="1" applyAlignment="1" applyProtection="1">
      <alignment horizontal="center" vertical="center"/>
      <protection locked="0"/>
    </xf>
    <xf numFmtId="0" fontId="13" fillId="8" borderId="40" xfId="0" applyFont="1" applyFill="1" applyBorder="1" applyAlignment="1" applyProtection="1">
      <alignment horizontal="center" vertical="center"/>
      <protection locked="0"/>
    </xf>
    <xf numFmtId="0" fontId="13" fillId="8" borderId="10" xfId="0" applyFont="1" applyFill="1" applyBorder="1" applyAlignment="1" applyProtection="1">
      <alignment horizontal="center" vertical="center"/>
      <protection locked="0"/>
    </xf>
    <xf numFmtId="0" fontId="13" fillId="8" borderId="39" xfId="0" applyFont="1" applyFill="1" applyBorder="1" applyAlignment="1" applyProtection="1">
      <alignment horizontal="center" vertical="center"/>
      <protection locked="0"/>
    </xf>
    <xf numFmtId="0" fontId="10" fillId="9" borderId="8" xfId="0" applyFont="1" applyFill="1" applyBorder="1" applyAlignment="1" applyProtection="1">
      <alignment horizontal="center" vertical="center"/>
      <protection locked="0"/>
    </xf>
    <xf numFmtId="0" fontId="21" fillId="0" borderId="0" xfId="0" applyFont="1" applyAlignment="1">
      <alignment horizontal="center"/>
    </xf>
    <xf numFmtId="0" fontId="20" fillId="0" borderId="0" xfId="0" applyFont="1" applyAlignment="1">
      <alignment horizontal="center"/>
    </xf>
    <xf numFmtId="9" fontId="10" fillId="0" borderId="32" xfId="2" applyNumberFormat="1" applyFont="1" applyBorder="1" applyAlignment="1" applyProtection="1">
      <alignment horizontal="center" vertical="center"/>
    </xf>
    <xf numFmtId="9" fontId="10" fillId="0" borderId="4" xfId="2" applyNumberFormat="1" applyFont="1" applyBorder="1" applyAlignment="1" applyProtection="1">
      <alignment horizontal="center" vertical="center"/>
    </xf>
    <xf numFmtId="9" fontId="10" fillId="0" borderId="49" xfId="2" applyNumberFormat="1" applyFont="1" applyBorder="1" applyAlignment="1" applyProtection="1">
      <alignment horizontal="center" vertical="center"/>
    </xf>
    <xf numFmtId="0" fontId="7" fillId="0" borderId="0" xfId="0" applyFont="1" applyAlignment="1" applyProtection="1">
      <alignment horizontal="center" vertical="center"/>
      <protection locked="0"/>
    </xf>
  </cellXfs>
  <cellStyles count="3">
    <cellStyle name="Currency" xfId="1" builtinId="4"/>
    <cellStyle name="Normal" xfId="0" builtinId="0"/>
    <cellStyle name="Normal 2" xfId="2"/>
  </cellStyles>
  <dxfs count="3">
    <dxf>
      <font>
        <b/>
        <i val="0"/>
      </font>
      <numFmt numFmtId="170" formatCode="0.00_);[Red]\(0.00\)"/>
      <fill>
        <patternFill>
          <bgColor theme="0" tint="-0.14996795556505021"/>
        </patternFill>
      </fill>
    </dxf>
    <dxf>
      <font>
        <b/>
        <i val="0"/>
      </font>
      <numFmt numFmtId="12" formatCode="&quot;$&quot;#,##0.00_);[Red]\(&quot;$&quot;#,##0.00\)"/>
      <fill>
        <patternFill>
          <bgColor theme="0" tint="-0.14996795556505021"/>
        </patternFill>
      </fill>
    </dxf>
    <dxf>
      <font>
        <b/>
        <i val="0"/>
      </font>
      <numFmt numFmtId="12" formatCode="&quot;$&quot;#,##0.00_);[Red]\(&quot;$&quot;#,##0.00\)"/>
      <fill>
        <patternFill patternType="solid">
          <bgColor theme="0" tint="-0.14996795556505021"/>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99CCFF"/>
      <color rgb="FFF8F8F8"/>
      <color rgb="FFFF9999"/>
      <color rgb="FFDCFCB2"/>
      <color rgb="FFFFFF00"/>
      <color rgb="FFCC99FF"/>
      <color rgb="FFBBFA66"/>
      <color rgb="FFBAFE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t>Monthly Spending</a:t>
            </a:r>
            <a:r>
              <a:rPr lang="en-US" sz="1200" b="1" baseline="0"/>
              <a:t> Summary</a:t>
            </a:r>
            <a:endParaRPr lang="en-US" sz="12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284313725490197E-2"/>
          <c:y val="3.7486876640419955E-2"/>
          <c:w val="0.97303921568627449"/>
          <c:h val="0.86278361038203555"/>
        </c:manualLayout>
      </c:layout>
      <c:pie3DChart>
        <c:varyColors val="1"/>
        <c:ser>
          <c:idx val="0"/>
          <c:order val="0"/>
          <c:spPr>
            <a:ln>
              <a:noFill/>
            </a:ln>
            <a:scene3d>
              <a:camera prst="orthographicFront"/>
              <a:lightRig rig="threePt" dir="t"/>
            </a:scene3d>
            <a:sp3d>
              <a:bevelT/>
            </a:sp3d>
          </c:spPr>
          <c:explosion val="5"/>
          <c:dPt>
            <c:idx val="0"/>
            <c:bubble3D val="0"/>
            <c:spPr>
              <a:solidFill>
                <a:schemeClr val="accent1"/>
              </a:solidFill>
              <a:ln w="25400">
                <a:noFill/>
              </a:ln>
              <a:effectLst/>
              <a:scene3d>
                <a:camera prst="orthographicFront"/>
                <a:lightRig rig="threePt" dir="t"/>
              </a:scene3d>
              <a:sp3d>
                <a:bevelT/>
              </a:sp3d>
            </c:spPr>
          </c:dPt>
          <c:dPt>
            <c:idx val="1"/>
            <c:bubble3D val="0"/>
            <c:spPr>
              <a:solidFill>
                <a:schemeClr val="accent2"/>
              </a:solidFill>
              <a:ln w="25400">
                <a:noFill/>
              </a:ln>
              <a:effectLst/>
              <a:scene3d>
                <a:camera prst="orthographicFront"/>
                <a:lightRig rig="threePt" dir="t"/>
              </a:scene3d>
              <a:sp3d>
                <a:bevelT/>
              </a:sp3d>
            </c:spPr>
          </c:dPt>
          <c:dPt>
            <c:idx val="2"/>
            <c:bubble3D val="0"/>
            <c:spPr>
              <a:solidFill>
                <a:schemeClr val="accent3"/>
              </a:solidFill>
              <a:ln w="25400">
                <a:noFill/>
              </a:ln>
              <a:effectLst/>
              <a:scene3d>
                <a:camera prst="orthographicFront"/>
                <a:lightRig rig="threePt" dir="t"/>
              </a:scene3d>
              <a:sp3d>
                <a:bevelT/>
              </a:sp3d>
            </c:spPr>
          </c:dPt>
          <c:dPt>
            <c:idx val="3"/>
            <c:bubble3D val="0"/>
            <c:spPr>
              <a:solidFill>
                <a:schemeClr val="accent4"/>
              </a:solidFill>
              <a:ln w="25400">
                <a:noFill/>
              </a:ln>
              <a:effectLst/>
              <a:scene3d>
                <a:camera prst="orthographicFront"/>
                <a:lightRig rig="threePt" dir="t"/>
              </a:scene3d>
              <a:sp3d>
                <a:bevelT/>
              </a:sp3d>
            </c:spPr>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10000"/>
                      </a:schemeClr>
                    </a:solidFill>
                    <a:latin typeface="Rockwell Extra Bold" panose="02060903040505020403" pitchFamily="18" charset="0"/>
                    <a:ea typeface="+mn-ea"/>
                    <a:cs typeface="+mn-cs"/>
                  </a:defRPr>
                </a:pPr>
                <a:endParaRPr lang="en-US"/>
              </a:p>
            </c:txPr>
            <c:dLblPos val="bestFit"/>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'Cash Flow'!$E$78:$E$81</c:f>
              <c:strCache>
                <c:ptCount val="4"/>
                <c:pt idx="0">
                  <c:v>Deductions</c:v>
                </c:pt>
                <c:pt idx="1">
                  <c:v>Allotments</c:v>
                </c:pt>
                <c:pt idx="2">
                  <c:v>Debt</c:v>
                </c:pt>
                <c:pt idx="3">
                  <c:v>Expenses</c:v>
                </c:pt>
              </c:strCache>
            </c:strRef>
          </c:cat>
          <c:val>
            <c:numRef>
              <c:f>'Cash Flow'!$F$78:$F$81</c:f>
              <c:numCache>
                <c:formatCode>[$$-409]#,##0.00</c:formatCode>
                <c:ptCount val="4"/>
                <c:pt idx="0">
                  <c:v>0</c:v>
                </c:pt>
                <c:pt idx="1">
                  <c:v>0</c:v>
                </c:pt>
                <c:pt idx="2">
                  <c:v>0</c:v>
                </c:pt>
                <c:pt idx="3">
                  <c:v>0</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rgbClr val="002060"/>
                </a:solidFill>
                <a:latin typeface="Rockwell Extra Bold" panose="02060903040505020403" pitchFamily="18" charset="0"/>
                <a:ea typeface="+mn-ea"/>
                <a:cs typeface="+mn-cs"/>
              </a:defRPr>
            </a:pPr>
            <a:endParaRPr lang="en-US"/>
          </a:p>
        </c:txPr>
      </c:legendEntry>
      <c:layout>
        <c:manualLayout>
          <c:xMode val="edge"/>
          <c:yMode val="edge"/>
          <c:x val="0.05"/>
          <c:y val="0.78497958588509764"/>
          <c:w val="0.9"/>
          <c:h val="0.1872426363371245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2060"/>
              </a:solidFill>
              <a:latin typeface="Rockwell Extra Bold" panose="02060903040505020403" pitchFamily="18" charset="0"/>
              <a:ea typeface="+mn-ea"/>
              <a:cs typeface="+mn-cs"/>
            </a:defRPr>
          </a:pPr>
          <a:endParaRPr lang="en-US"/>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66675</xdr:colOff>
      <xdr:row>1</xdr:row>
      <xdr:rowOff>104775</xdr:rowOff>
    </xdr:from>
    <xdr:to>
      <xdr:col>6</xdr:col>
      <xdr:colOff>66675</xdr:colOff>
      <xdr:row>5</xdr:row>
      <xdr:rowOff>0</xdr:rowOff>
    </xdr:to>
    <xdr:pic>
      <xdr:nvPicPr>
        <xdr:cNvPr id="3103" name="Picture 1" descr="http://www.stuttgart.army.mil/sites/acs/img/ACSLogo.PNG"/>
        <xdr:cNvPicPr>
          <a:picLocks noChangeAspect="1" noChangeArrowheads="1"/>
        </xdr:cNvPicPr>
      </xdr:nvPicPr>
      <xdr:blipFill>
        <a:blip xmlns:r="http://schemas.openxmlformats.org/officeDocument/2006/relationships" r:embed="rId1" cstate="print"/>
        <a:srcRect/>
        <a:stretch>
          <a:fillRect/>
        </a:stretch>
      </xdr:blipFill>
      <xdr:spPr bwMode="auto">
        <a:xfrm>
          <a:off x="1895475" y="266700"/>
          <a:ext cx="1800225"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8</xdr:row>
          <xdr:rowOff>104775</xdr:rowOff>
        </xdr:from>
        <xdr:to>
          <xdr:col>8</xdr:col>
          <xdr:colOff>504825</xdr:colOff>
          <xdr:row>49</xdr:row>
          <xdr:rowOff>28575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CCC9BF" mc:Ignorable="a14" a14:legacySpreadsheetColorIndex="65"/>
            </a:solidFill>
            <a:ln>
              <a:noFill/>
            </a:ln>
            <a:extLst>
              <a:ext uri="{91240B29-F687-4F45-9708-019B960494DF}">
                <a14:hiddenLine w="9525">
                  <a:solidFill>
                    <a:srgbClr val="00008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9525</xdr:colOff>
      <xdr:row>61</xdr:row>
      <xdr:rowOff>14287</xdr:rowOff>
    </xdr:from>
    <xdr:to>
      <xdr:col>5</xdr:col>
      <xdr:colOff>1885950</xdr:colOff>
      <xdr:row>77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80"/>
      </a:dk1>
      <a:lt1>
        <a:sysClr val="window" lastClr="CCC9B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6:J8"/>
  <sheetViews>
    <sheetView workbookViewId="0">
      <selection activeCell="J9" sqref="J9"/>
    </sheetView>
  </sheetViews>
  <sheetFormatPr defaultRowHeight="12.75" x14ac:dyDescent="0.2"/>
  <cols>
    <col min="4" max="4" width="8.7109375" customWidth="1"/>
    <col min="10" max="10" width="9.85546875" customWidth="1"/>
  </cols>
  <sheetData>
    <row r="6" spans="1:10" ht="26.25" x14ac:dyDescent="0.4">
      <c r="A6" s="204" t="s">
        <v>59</v>
      </c>
      <c r="B6" s="204"/>
      <c r="C6" s="204"/>
      <c r="D6" s="204"/>
      <c r="E6" s="204"/>
      <c r="F6" s="204"/>
      <c r="G6" s="204"/>
      <c r="H6" s="204"/>
      <c r="I6" s="204"/>
      <c r="J6" s="3"/>
    </row>
    <row r="8" spans="1:10" ht="18" x14ac:dyDescent="0.25">
      <c r="A8" s="205" t="s">
        <v>101</v>
      </c>
      <c r="B8" s="205"/>
      <c r="C8" s="205"/>
      <c r="D8" s="205"/>
      <c r="E8" s="205"/>
      <c r="F8" s="205"/>
      <c r="G8" s="205"/>
      <c r="H8" s="205"/>
      <c r="I8" s="205"/>
      <c r="J8" s="4"/>
    </row>
  </sheetData>
  <mergeCells count="2">
    <mergeCell ref="A6:I6"/>
    <mergeCell ref="A8:I8"/>
  </mergeCells>
  <phoneticPr fontId="19"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0</xdr:col>
                <xdr:colOff>57150</xdr:colOff>
                <xdr:row>8</xdr:row>
                <xdr:rowOff>104775</xdr:rowOff>
              </from>
              <to>
                <xdr:col>8</xdr:col>
                <xdr:colOff>504825</xdr:colOff>
                <xdr:row>49</xdr:row>
                <xdr:rowOff>28575</xdr:rowOff>
              </to>
            </anchor>
          </objectPr>
        </oleObject>
      </mc:Choice>
      <mc:Fallback>
        <oleObject progId="Word.Document.8" shapeId="307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2:J89"/>
  <sheetViews>
    <sheetView tabSelected="1" topLeftCell="A43" zoomScaleNormal="100" workbookViewId="0">
      <selection activeCell="F81" sqref="F81"/>
    </sheetView>
  </sheetViews>
  <sheetFormatPr defaultRowHeight="12.75" x14ac:dyDescent="0.2"/>
  <cols>
    <col min="1" max="1" width="19.28515625" style="6" customWidth="1"/>
    <col min="2" max="2" width="11.42578125" style="6" customWidth="1"/>
    <col min="3" max="3" width="10.140625" style="6" customWidth="1"/>
    <col min="4" max="4" width="11.140625" style="6" customWidth="1"/>
    <col min="5" max="5" width="10.7109375" style="6" customWidth="1"/>
    <col min="6" max="6" width="29.140625" style="6" customWidth="1"/>
    <col min="7" max="7" width="10.85546875" style="7" customWidth="1"/>
    <col min="8" max="8" width="13.140625" style="6" customWidth="1"/>
    <col min="9" max="9" width="11.140625" style="6" customWidth="1"/>
    <col min="10" max="16384" width="9.140625" style="6"/>
  </cols>
  <sheetData>
    <row r="2" spans="1:8" ht="18" x14ac:dyDescent="0.25">
      <c r="A2" s="111" t="s">
        <v>126</v>
      </c>
      <c r="B2" s="111"/>
      <c r="C2" s="112"/>
      <c r="F2" s="105" t="s">
        <v>117</v>
      </c>
      <c r="G2" s="108" t="s">
        <v>117</v>
      </c>
      <c r="H2" s="6" t="s">
        <v>117</v>
      </c>
    </row>
    <row r="3" spans="1:8" x14ac:dyDescent="0.2">
      <c r="A3" s="107" t="s">
        <v>117</v>
      </c>
      <c r="B3" s="105"/>
      <c r="F3" s="105" t="s">
        <v>117</v>
      </c>
    </row>
    <row r="4" spans="1:8" x14ac:dyDescent="0.2">
      <c r="A4" s="105" t="s">
        <v>137</v>
      </c>
      <c r="B4" s="6" t="s">
        <v>117</v>
      </c>
      <c r="D4" s="113">
        <f ca="1">TODAY()</f>
        <v>42433</v>
      </c>
      <c r="F4" s="113"/>
    </row>
    <row r="5" spans="1:8" ht="13.5" thickBot="1" x14ac:dyDescent="0.25"/>
    <row r="6" spans="1:8" ht="14.25" x14ac:dyDescent="0.2">
      <c r="A6" s="66" t="s">
        <v>139</v>
      </c>
      <c r="B6" s="67"/>
      <c r="C6" s="68"/>
      <c r="D6" s="69"/>
      <c r="F6" s="71" t="s">
        <v>140</v>
      </c>
      <c r="G6" s="73"/>
      <c r="H6" s="74"/>
    </row>
    <row r="7" spans="1:8" ht="13.5" thickBot="1" x14ac:dyDescent="0.25">
      <c r="A7" s="70"/>
      <c r="B7" s="144" t="s">
        <v>29</v>
      </c>
      <c r="C7" s="187"/>
      <c r="D7" s="145" t="s">
        <v>30</v>
      </c>
      <c r="F7" s="72"/>
      <c r="G7" s="198" t="s">
        <v>29</v>
      </c>
      <c r="H7" s="155" t="s">
        <v>30</v>
      </c>
    </row>
    <row r="8" spans="1:8" x14ac:dyDescent="0.2">
      <c r="A8" s="126" t="s">
        <v>96</v>
      </c>
      <c r="B8" s="8" t="s">
        <v>117</v>
      </c>
      <c r="C8" s="186"/>
      <c r="D8" s="146"/>
      <c r="F8" s="126" t="s">
        <v>3</v>
      </c>
      <c r="G8" s="5" t="s">
        <v>117</v>
      </c>
      <c r="H8" s="156"/>
    </row>
    <row r="9" spans="1:8" x14ac:dyDescent="0.2">
      <c r="A9" s="127" t="s">
        <v>1</v>
      </c>
      <c r="B9" s="9" t="s">
        <v>117</v>
      </c>
      <c r="C9" s="185"/>
      <c r="D9" s="147"/>
      <c r="F9" s="127" t="s">
        <v>4</v>
      </c>
      <c r="G9" s="10" t="s">
        <v>117</v>
      </c>
      <c r="H9" s="157"/>
    </row>
    <row r="10" spans="1:8" x14ac:dyDescent="0.2">
      <c r="A10" s="127" t="s">
        <v>0</v>
      </c>
      <c r="B10" s="9" t="s">
        <v>117</v>
      </c>
      <c r="C10" s="185"/>
      <c r="D10" s="147" t="s">
        <v>117</v>
      </c>
      <c r="F10" s="127" t="s">
        <v>5</v>
      </c>
      <c r="G10" s="10" t="s">
        <v>138</v>
      </c>
      <c r="H10" s="157"/>
    </row>
    <row r="11" spans="1:8" x14ac:dyDescent="0.2">
      <c r="A11" s="127" t="s">
        <v>135</v>
      </c>
      <c r="B11" s="9"/>
      <c r="C11" s="185"/>
      <c r="D11" s="147"/>
      <c r="F11" s="127" t="s">
        <v>6</v>
      </c>
      <c r="G11" s="10" t="s">
        <v>117</v>
      </c>
      <c r="H11" s="157"/>
    </row>
    <row r="12" spans="1:8" ht="13.5" thickBot="1" x14ac:dyDescent="0.25">
      <c r="A12" s="128" t="s">
        <v>56</v>
      </c>
      <c r="B12" s="9" t="s">
        <v>117</v>
      </c>
      <c r="C12" s="185"/>
      <c r="D12" s="147"/>
      <c r="F12" s="127" t="s">
        <v>8</v>
      </c>
      <c r="G12" s="10" t="s">
        <v>117</v>
      </c>
      <c r="H12" s="157"/>
    </row>
    <row r="13" spans="1:8" ht="14.25" thickTop="1" thickBot="1" x14ac:dyDescent="0.25">
      <c r="A13" s="128" t="s">
        <v>121</v>
      </c>
      <c r="B13" s="11"/>
      <c r="C13" s="188"/>
      <c r="D13" s="148"/>
      <c r="F13" s="127" t="s">
        <v>84</v>
      </c>
      <c r="G13" s="10" t="s">
        <v>117</v>
      </c>
      <c r="H13" s="157"/>
    </row>
    <row r="14" spans="1:8" ht="14.25" thickTop="1" thickBot="1" x14ac:dyDescent="0.25">
      <c r="A14" s="99" t="s">
        <v>2</v>
      </c>
      <c r="B14" s="123">
        <f>SUM(B8:B13)</f>
        <v>0</v>
      </c>
      <c r="C14" s="184"/>
      <c r="D14" s="93">
        <f>SUM(D8:D13)</f>
        <v>0</v>
      </c>
      <c r="F14" s="127" t="s">
        <v>85</v>
      </c>
      <c r="G14" s="10"/>
      <c r="H14" s="157"/>
    </row>
    <row r="15" spans="1:8" ht="13.5" customHeight="1" x14ac:dyDescent="0.2">
      <c r="F15" s="127" t="s">
        <v>134</v>
      </c>
      <c r="G15" s="10" t="s">
        <v>138</v>
      </c>
      <c r="H15" s="157"/>
    </row>
    <row r="16" spans="1:8" x14ac:dyDescent="0.2">
      <c r="E16" s="7"/>
      <c r="F16" s="127" t="s">
        <v>121</v>
      </c>
      <c r="G16" s="10"/>
      <c r="H16" s="157"/>
    </row>
    <row r="17" spans="1:10" ht="13.5" thickBot="1" x14ac:dyDescent="0.25">
      <c r="E17" s="7"/>
      <c r="F17" s="128" t="s">
        <v>122</v>
      </c>
      <c r="G17" s="12"/>
      <c r="H17" s="158"/>
    </row>
    <row r="18" spans="1:10" ht="13.5" customHeight="1" thickTop="1" thickBot="1" x14ac:dyDescent="0.25">
      <c r="E18" s="7"/>
      <c r="F18" s="99" t="s">
        <v>9</v>
      </c>
      <c r="G18" s="122">
        <f>SUM(G8:G17)</f>
        <v>0</v>
      </c>
      <c r="H18" s="95">
        <f>SUM(H8:H17)</f>
        <v>0</v>
      </c>
    </row>
    <row r="19" spans="1:10" ht="14.25" customHeight="1" x14ac:dyDescent="0.2">
      <c r="A19" s="66" t="s">
        <v>92</v>
      </c>
      <c r="B19" s="92" t="s">
        <v>141</v>
      </c>
      <c r="C19" s="68"/>
      <c r="D19" s="69"/>
      <c r="E19" s="7"/>
    </row>
    <row r="20" spans="1:10" ht="13.5" thickBot="1" x14ac:dyDescent="0.25">
      <c r="A20" s="70"/>
      <c r="B20" s="197" t="s">
        <v>29</v>
      </c>
      <c r="C20" s="75"/>
      <c r="D20" s="149" t="s">
        <v>30</v>
      </c>
      <c r="E20" s="7"/>
    </row>
    <row r="21" spans="1:10" ht="14.25" x14ac:dyDescent="0.2">
      <c r="A21" s="126" t="s">
        <v>117</v>
      </c>
      <c r="B21" s="8" t="s">
        <v>117</v>
      </c>
      <c r="C21" s="192"/>
      <c r="D21" s="150"/>
      <c r="E21" s="7"/>
      <c r="F21" s="180" t="s">
        <v>93</v>
      </c>
      <c r="G21" s="181"/>
      <c r="H21" s="182"/>
    </row>
    <row r="22" spans="1:10" ht="13.5" thickBot="1" x14ac:dyDescent="0.25">
      <c r="A22" s="127"/>
      <c r="B22" s="9"/>
      <c r="C22" s="190"/>
      <c r="D22" s="151"/>
      <c r="E22" s="7"/>
      <c r="F22" s="183"/>
      <c r="G22" s="197" t="s">
        <v>29</v>
      </c>
      <c r="H22" s="145" t="s">
        <v>30</v>
      </c>
      <c r="I22" s="13"/>
      <c r="J22" s="13"/>
    </row>
    <row r="23" spans="1:10" x14ac:dyDescent="0.2">
      <c r="A23" s="127"/>
      <c r="B23" s="9"/>
      <c r="C23" s="190"/>
      <c r="D23" s="151"/>
      <c r="F23" s="129" t="s">
        <v>119</v>
      </c>
      <c r="G23" s="5" t="s">
        <v>117</v>
      </c>
      <c r="H23" s="159" t="s">
        <v>117</v>
      </c>
    </row>
    <row r="24" spans="1:10" x14ac:dyDescent="0.2">
      <c r="A24" s="127"/>
      <c r="B24" s="9"/>
      <c r="C24" s="190"/>
      <c r="D24" s="151"/>
      <c r="F24" s="129" t="s">
        <v>120</v>
      </c>
      <c r="G24" s="5" t="s">
        <v>117</v>
      </c>
      <c r="H24" s="156" t="s">
        <v>117</v>
      </c>
    </row>
    <row r="25" spans="1:10" x14ac:dyDescent="0.2">
      <c r="A25" s="127"/>
      <c r="B25" s="9"/>
      <c r="C25" s="190"/>
      <c r="D25" s="152"/>
      <c r="F25" s="130" t="s">
        <v>11</v>
      </c>
      <c r="G25" s="10"/>
      <c r="H25" s="157"/>
    </row>
    <row r="26" spans="1:10" x14ac:dyDescent="0.2">
      <c r="A26" s="127"/>
      <c r="B26" s="9"/>
      <c r="C26" s="190"/>
      <c r="D26" s="151"/>
      <c r="F26" s="130" t="s">
        <v>67</v>
      </c>
      <c r="G26" s="10"/>
      <c r="H26" s="157"/>
    </row>
    <row r="27" spans="1:10" x14ac:dyDescent="0.2">
      <c r="A27" s="127"/>
      <c r="B27" s="9"/>
      <c r="C27" s="190"/>
      <c r="D27" s="151"/>
      <c r="F27" s="130" t="s">
        <v>68</v>
      </c>
      <c r="G27" s="10"/>
      <c r="H27" s="157"/>
    </row>
    <row r="28" spans="1:10" x14ac:dyDescent="0.2">
      <c r="A28" s="127"/>
      <c r="B28" s="9"/>
      <c r="C28" s="190"/>
      <c r="D28" s="151"/>
      <c r="F28" s="130" t="s">
        <v>69</v>
      </c>
      <c r="G28" s="10"/>
      <c r="H28" s="157"/>
    </row>
    <row r="29" spans="1:10" x14ac:dyDescent="0.2">
      <c r="A29" s="127"/>
      <c r="B29" s="14"/>
      <c r="C29" s="191"/>
      <c r="D29" s="153"/>
      <c r="F29" s="130" t="s">
        <v>70</v>
      </c>
      <c r="G29" s="15"/>
      <c r="H29" s="157"/>
    </row>
    <row r="30" spans="1:10" x14ac:dyDescent="0.2">
      <c r="A30" s="127"/>
      <c r="B30" s="14"/>
      <c r="C30" s="191"/>
      <c r="D30" s="153"/>
      <c r="F30" s="130" t="s">
        <v>31</v>
      </c>
      <c r="G30" s="15"/>
      <c r="H30" s="157"/>
    </row>
    <row r="31" spans="1:10" x14ac:dyDescent="0.2">
      <c r="A31" s="127"/>
      <c r="B31" s="14"/>
      <c r="C31" s="191"/>
      <c r="D31" s="153"/>
      <c r="F31" s="131" t="s">
        <v>7</v>
      </c>
      <c r="G31" s="15"/>
      <c r="H31" s="157"/>
    </row>
    <row r="32" spans="1:10" x14ac:dyDescent="0.2">
      <c r="A32" s="127"/>
      <c r="B32" s="14"/>
      <c r="C32" s="191"/>
      <c r="D32" s="153"/>
      <c r="F32" s="131" t="s">
        <v>72</v>
      </c>
      <c r="G32" s="15"/>
      <c r="H32" s="157"/>
    </row>
    <row r="33" spans="1:10" x14ac:dyDescent="0.2">
      <c r="A33" s="127"/>
      <c r="B33" s="14" t="s">
        <v>117</v>
      </c>
      <c r="C33" s="191"/>
      <c r="D33" s="153"/>
      <c r="F33" s="131" t="s">
        <v>73</v>
      </c>
      <c r="G33" s="15"/>
      <c r="H33" s="160" t="s">
        <v>117</v>
      </c>
    </row>
    <row r="34" spans="1:10" x14ac:dyDescent="0.2">
      <c r="A34" s="127"/>
      <c r="B34" s="14"/>
      <c r="C34" s="191"/>
      <c r="D34" s="153"/>
      <c r="F34" s="131" t="s">
        <v>74</v>
      </c>
      <c r="G34" s="15"/>
      <c r="H34" s="161" t="s">
        <v>117</v>
      </c>
    </row>
    <row r="35" spans="1:10" ht="13.5" thickBot="1" x14ac:dyDescent="0.25">
      <c r="A35" s="128"/>
      <c r="B35" s="11"/>
      <c r="C35" s="193"/>
      <c r="D35" s="154"/>
      <c r="F35" s="132" t="s">
        <v>122</v>
      </c>
      <c r="G35" s="12"/>
      <c r="H35" s="158"/>
    </row>
    <row r="36" spans="1:10" ht="14.25" thickTop="1" thickBot="1" x14ac:dyDescent="0.25">
      <c r="A36" s="98" t="s">
        <v>10</v>
      </c>
      <c r="B36" s="123">
        <f>SUM(B21:B35)</f>
        <v>0</v>
      </c>
      <c r="C36" s="189">
        <f>SUM(C21:C35)</f>
        <v>0</v>
      </c>
      <c r="D36" s="94">
        <f>SUM(D21:D35)</f>
        <v>0</v>
      </c>
      <c r="F36" s="97" t="s">
        <v>65</v>
      </c>
      <c r="G36" s="121">
        <f>SUM(G23:G35)</f>
        <v>0</v>
      </c>
      <c r="H36" s="96">
        <f xml:space="preserve"> SUM(H23:H35)</f>
        <v>0</v>
      </c>
    </row>
    <row r="38" spans="1:10" ht="13.5" thickBot="1" x14ac:dyDescent="0.25"/>
    <row r="39" spans="1:10" ht="15.75" thickBot="1" x14ac:dyDescent="0.3">
      <c r="A39" s="172" t="s">
        <v>61</v>
      </c>
      <c r="B39" s="171"/>
      <c r="C39" s="178"/>
      <c r="D39" s="170"/>
      <c r="F39" s="177" t="s">
        <v>94</v>
      </c>
      <c r="G39" s="176"/>
      <c r="H39" s="173"/>
      <c r="I39" s="174"/>
      <c r="J39" s="175"/>
    </row>
    <row r="40" spans="1:10" ht="17.25" thickBot="1" x14ac:dyDescent="0.25">
      <c r="A40" s="203" t="s">
        <v>143</v>
      </c>
      <c r="B40" s="199" t="s">
        <v>29</v>
      </c>
      <c r="C40" s="76" t="s">
        <v>103</v>
      </c>
      <c r="D40" s="162" t="s">
        <v>30</v>
      </c>
      <c r="F40" s="77" t="s">
        <v>142</v>
      </c>
      <c r="G40" s="200" t="s">
        <v>87</v>
      </c>
      <c r="H40" s="166" t="s">
        <v>95</v>
      </c>
      <c r="I40" s="201" t="s">
        <v>32</v>
      </c>
      <c r="J40" s="202" t="s">
        <v>62</v>
      </c>
    </row>
    <row r="41" spans="1:10" x14ac:dyDescent="0.2">
      <c r="A41" s="133" t="s">
        <v>145</v>
      </c>
      <c r="B41" s="16" t="s">
        <v>117</v>
      </c>
      <c r="C41" s="31" t="e">
        <f>B41/I64</f>
        <v>#VALUE!</v>
      </c>
      <c r="D41" s="163" t="s">
        <v>117</v>
      </c>
      <c r="F41" s="138" t="s">
        <v>117</v>
      </c>
      <c r="G41" s="17" t="s">
        <v>117</v>
      </c>
      <c r="H41" s="167" t="s">
        <v>117</v>
      </c>
      <c r="I41" s="141" t="s">
        <v>117</v>
      </c>
      <c r="J41" s="18" t="s">
        <v>117</v>
      </c>
    </row>
    <row r="42" spans="1:10" x14ac:dyDescent="0.2">
      <c r="A42" s="134" t="s">
        <v>146</v>
      </c>
      <c r="B42" s="19" t="s">
        <v>117</v>
      </c>
      <c r="C42" s="31" t="e">
        <f>B42/I64</f>
        <v>#VALUE!</v>
      </c>
      <c r="D42" s="163" t="s">
        <v>117</v>
      </c>
      <c r="F42" s="139" t="s">
        <v>117</v>
      </c>
      <c r="G42" s="20" t="s">
        <v>117</v>
      </c>
      <c r="H42" s="168" t="s">
        <v>117</v>
      </c>
      <c r="I42" s="142" t="s">
        <v>117</v>
      </c>
      <c r="J42" s="22" t="s">
        <v>117</v>
      </c>
    </row>
    <row r="43" spans="1:10" x14ac:dyDescent="0.2">
      <c r="A43" s="135" t="s">
        <v>124</v>
      </c>
      <c r="B43" s="19" t="s">
        <v>117</v>
      </c>
      <c r="C43" s="32"/>
      <c r="D43" s="163" t="s">
        <v>117</v>
      </c>
      <c r="F43" s="139" t="s">
        <v>117</v>
      </c>
      <c r="G43" s="20" t="s">
        <v>117</v>
      </c>
      <c r="H43" s="168"/>
      <c r="I43" s="21"/>
      <c r="J43" s="22"/>
    </row>
    <row r="44" spans="1:10" x14ac:dyDescent="0.2">
      <c r="A44" s="136" t="s">
        <v>147</v>
      </c>
      <c r="B44" s="19" t="s">
        <v>117</v>
      </c>
      <c r="C44" s="206" t="e">
        <f>SUM(B44:B48)/I64</f>
        <v>#DIV/0!</v>
      </c>
      <c r="D44" s="163" t="s">
        <v>117</v>
      </c>
      <c r="F44" s="139" t="s">
        <v>117</v>
      </c>
      <c r="G44" s="20" t="s">
        <v>117</v>
      </c>
      <c r="H44" s="167"/>
      <c r="I44" s="21"/>
      <c r="J44" s="22"/>
    </row>
    <row r="45" spans="1:10" x14ac:dyDescent="0.2">
      <c r="A45" s="134" t="s">
        <v>13</v>
      </c>
      <c r="B45" s="19" t="s">
        <v>117</v>
      </c>
      <c r="C45" s="208"/>
      <c r="D45" s="163" t="s">
        <v>117</v>
      </c>
      <c r="F45" s="139" t="s">
        <v>117</v>
      </c>
      <c r="G45" s="20" t="s">
        <v>117</v>
      </c>
      <c r="H45" s="168"/>
      <c r="I45" s="21"/>
      <c r="J45" s="22"/>
    </row>
    <row r="46" spans="1:10" x14ac:dyDescent="0.2">
      <c r="A46" s="134" t="s">
        <v>14</v>
      </c>
      <c r="B46" s="19"/>
      <c r="C46" s="208"/>
      <c r="D46" s="163"/>
      <c r="F46" s="139" t="s">
        <v>117</v>
      </c>
      <c r="G46" s="20" t="s">
        <v>117</v>
      </c>
      <c r="H46" s="168"/>
      <c r="I46" s="21"/>
      <c r="J46" s="22"/>
    </row>
    <row r="47" spans="1:10" x14ac:dyDescent="0.2">
      <c r="A47" s="134" t="s">
        <v>144</v>
      </c>
      <c r="B47" s="19" t="s">
        <v>117</v>
      </c>
      <c r="C47" s="208"/>
      <c r="D47" s="163" t="s">
        <v>117</v>
      </c>
      <c r="F47" s="139" t="s">
        <v>117</v>
      </c>
      <c r="G47" s="20" t="s">
        <v>117</v>
      </c>
      <c r="H47" s="167"/>
      <c r="I47" s="21"/>
      <c r="J47" s="23"/>
    </row>
    <row r="48" spans="1:10" ht="12.75" customHeight="1" x14ac:dyDescent="0.2">
      <c r="A48" s="134" t="s">
        <v>82</v>
      </c>
      <c r="B48" s="19" t="s">
        <v>117</v>
      </c>
      <c r="C48" s="207"/>
      <c r="D48" s="163" t="s">
        <v>117</v>
      </c>
      <c r="F48" s="139" t="s">
        <v>117</v>
      </c>
      <c r="G48" s="20"/>
      <c r="H48" s="168"/>
      <c r="I48" s="21"/>
      <c r="J48" s="22"/>
    </row>
    <row r="49" spans="1:10" x14ac:dyDescent="0.2">
      <c r="A49" s="134" t="s">
        <v>123</v>
      </c>
      <c r="B49" s="19"/>
      <c r="C49" s="32"/>
      <c r="D49" s="163"/>
      <c r="F49" s="139"/>
      <c r="G49" s="20"/>
      <c r="H49" s="168"/>
      <c r="I49" s="21"/>
      <c r="J49" s="22"/>
    </row>
    <row r="50" spans="1:10" x14ac:dyDescent="0.2">
      <c r="A50" s="134" t="s">
        <v>83</v>
      </c>
      <c r="B50" s="19" t="s">
        <v>117</v>
      </c>
      <c r="C50" s="32"/>
      <c r="D50" s="163" t="s">
        <v>117</v>
      </c>
      <c r="F50" s="139"/>
      <c r="G50" s="20"/>
      <c r="H50" s="167"/>
      <c r="I50" s="21"/>
      <c r="J50" s="22"/>
    </row>
    <row r="51" spans="1:10" x14ac:dyDescent="0.2">
      <c r="A51" s="134" t="s">
        <v>57</v>
      </c>
      <c r="B51" s="19"/>
      <c r="C51" s="32"/>
      <c r="D51" s="163"/>
      <c r="F51" s="139"/>
      <c r="G51" s="20"/>
      <c r="H51" s="168"/>
      <c r="I51" s="21"/>
      <c r="J51" s="22"/>
    </row>
    <row r="52" spans="1:10" x14ac:dyDescent="0.2">
      <c r="A52" s="134" t="s">
        <v>118</v>
      </c>
      <c r="B52" s="19" t="s">
        <v>117</v>
      </c>
      <c r="C52" s="32" t="e">
        <f>B52/I64</f>
        <v>#VALUE!</v>
      </c>
      <c r="D52" s="163" t="s">
        <v>117</v>
      </c>
      <c r="F52" s="139"/>
      <c r="G52" s="20"/>
      <c r="H52" s="168"/>
      <c r="I52" s="21"/>
      <c r="J52" s="22"/>
    </row>
    <row r="53" spans="1:10" x14ac:dyDescent="0.2">
      <c r="A53" s="134" t="s">
        <v>127</v>
      </c>
      <c r="B53" s="19" t="s">
        <v>117</v>
      </c>
      <c r="C53" s="206" t="e">
        <f>SUM(B53:B55)/I64</f>
        <v>#DIV/0!</v>
      </c>
      <c r="D53" s="163"/>
      <c r="F53" s="139"/>
      <c r="G53" s="20"/>
      <c r="H53" s="167"/>
      <c r="I53" s="21"/>
      <c r="J53" s="22"/>
    </row>
    <row r="54" spans="1:10" x14ac:dyDescent="0.2">
      <c r="A54" s="134" t="s">
        <v>128</v>
      </c>
      <c r="B54" s="19" t="s">
        <v>117</v>
      </c>
      <c r="C54" s="208"/>
      <c r="D54" s="163" t="s">
        <v>117</v>
      </c>
      <c r="F54" s="139"/>
      <c r="G54" s="20"/>
      <c r="H54" s="168"/>
      <c r="I54" s="21"/>
      <c r="J54" s="22"/>
    </row>
    <row r="55" spans="1:10" x14ac:dyDescent="0.2">
      <c r="A55" s="136" t="s">
        <v>129</v>
      </c>
      <c r="B55" s="19" t="s">
        <v>117</v>
      </c>
      <c r="C55" s="207"/>
      <c r="D55" s="163" t="s">
        <v>117</v>
      </c>
      <c r="F55" s="139"/>
      <c r="G55" s="20"/>
      <c r="H55" s="168"/>
      <c r="I55" s="21"/>
      <c r="J55" s="22"/>
    </row>
    <row r="56" spans="1:10" x14ac:dyDescent="0.2">
      <c r="A56" s="134" t="s">
        <v>75</v>
      </c>
      <c r="B56" s="19"/>
      <c r="C56" s="206" t="e">
        <f>SUM(B56:B57)/I64</f>
        <v>#DIV/0!</v>
      </c>
      <c r="D56" s="163"/>
      <c r="F56" s="139"/>
      <c r="G56" s="20"/>
      <c r="H56" s="167"/>
      <c r="I56" s="21"/>
      <c r="J56" s="22"/>
    </row>
    <row r="57" spans="1:10" x14ac:dyDescent="0.2">
      <c r="A57" s="134" t="s">
        <v>63</v>
      </c>
      <c r="B57" s="19"/>
      <c r="C57" s="207"/>
      <c r="D57" s="163"/>
      <c r="F57" s="139"/>
      <c r="G57" s="20" t="s">
        <v>117</v>
      </c>
      <c r="H57" s="168"/>
      <c r="I57" s="21"/>
      <c r="J57" s="22"/>
    </row>
    <row r="58" spans="1:10" ht="13.5" thickBot="1" x14ac:dyDescent="0.25">
      <c r="A58" s="134" t="s">
        <v>86</v>
      </c>
      <c r="B58" s="19"/>
      <c r="C58" s="32"/>
      <c r="D58" s="163"/>
      <c r="F58" s="140"/>
      <c r="G58" s="24" t="s">
        <v>117</v>
      </c>
      <c r="H58" s="169"/>
      <c r="I58" s="25"/>
      <c r="J58" s="104"/>
    </row>
    <row r="59" spans="1:10" ht="14.25" thickTop="1" thickBot="1" x14ac:dyDescent="0.25">
      <c r="A59" s="134" t="s">
        <v>15</v>
      </c>
      <c r="B59" s="19"/>
      <c r="C59" s="32"/>
      <c r="D59" s="163"/>
      <c r="E59" s="7"/>
      <c r="F59" s="98" t="s">
        <v>23</v>
      </c>
      <c r="G59" s="120">
        <f>SUM(G41:G58)</f>
        <v>0</v>
      </c>
      <c r="H59" s="102">
        <f>SUM(H41:H58)</f>
        <v>0</v>
      </c>
      <c r="I59" s="143">
        <f>SUM(I41:I58)</f>
        <v>0</v>
      </c>
      <c r="J59" s="103" t="e">
        <f>SUMPRODUCT(J41:J58,'Worksheet Formulas'!E2:E19)</f>
        <v>#VALUE!</v>
      </c>
    </row>
    <row r="60" spans="1:10" ht="15" x14ac:dyDescent="0.25">
      <c r="A60" s="134" t="s">
        <v>78</v>
      </c>
      <c r="B60" s="19"/>
      <c r="C60" s="32"/>
      <c r="D60" s="163"/>
      <c r="E60" s="7"/>
      <c r="F60" s="194" t="s">
        <v>136</v>
      </c>
      <c r="G60" s="195"/>
      <c r="H60" s="195"/>
      <c r="I60" s="196"/>
    </row>
    <row r="61" spans="1:10" ht="13.5" thickBot="1" x14ac:dyDescent="0.25">
      <c r="A61" s="134" t="s">
        <v>104</v>
      </c>
      <c r="B61" s="19"/>
      <c r="C61" s="32" t="e">
        <f>B61/I64</f>
        <v>#DIV/0!</v>
      </c>
      <c r="D61" s="163"/>
      <c r="E61" s="7"/>
      <c r="G61" s="6"/>
      <c r="I61" s="7"/>
    </row>
    <row r="62" spans="1:10" ht="14.25" customHeight="1" x14ac:dyDescent="0.2">
      <c r="A62" s="134" t="s">
        <v>71</v>
      </c>
      <c r="B62" s="19"/>
      <c r="C62" s="32"/>
      <c r="D62" s="163"/>
      <c r="F62" s="65"/>
      <c r="G62" s="82"/>
      <c r="H62" s="83"/>
      <c r="I62" s="83"/>
      <c r="J62" s="84"/>
    </row>
    <row r="63" spans="1:10" ht="15" x14ac:dyDescent="0.25">
      <c r="A63" s="134" t="s">
        <v>88</v>
      </c>
      <c r="B63" s="19"/>
      <c r="C63" s="32" t="e">
        <f>B63/I64</f>
        <v>#DIV/0!</v>
      </c>
      <c r="D63" s="163"/>
      <c r="F63" s="65"/>
      <c r="G63" s="85" t="s">
        <v>105</v>
      </c>
      <c r="H63" s="78"/>
      <c r="I63" s="78"/>
      <c r="J63" s="86"/>
    </row>
    <row r="64" spans="1:10" x14ac:dyDescent="0.2">
      <c r="A64" s="134" t="s">
        <v>64</v>
      </c>
      <c r="B64" s="19"/>
      <c r="C64" s="32"/>
      <c r="D64" s="163"/>
      <c r="F64" s="65"/>
      <c r="G64" s="87" t="s">
        <v>24</v>
      </c>
      <c r="H64" s="78"/>
      <c r="I64" s="117">
        <f>SUM(G36)</f>
        <v>0</v>
      </c>
      <c r="J64" s="86"/>
    </row>
    <row r="65" spans="1:10" x14ac:dyDescent="0.2">
      <c r="A65" s="134" t="s">
        <v>16</v>
      </c>
      <c r="B65" s="19"/>
      <c r="C65" s="32"/>
      <c r="D65" s="163"/>
      <c r="F65" s="65"/>
      <c r="G65" s="87" t="s">
        <v>12</v>
      </c>
      <c r="H65" s="78"/>
      <c r="I65" s="117">
        <f>SUM(B82)</f>
        <v>0</v>
      </c>
      <c r="J65" s="86"/>
    </row>
    <row r="66" spans="1:10" x14ac:dyDescent="0.2">
      <c r="A66" s="134" t="s">
        <v>17</v>
      </c>
      <c r="B66" s="19"/>
      <c r="C66" s="32"/>
      <c r="D66" s="163"/>
      <c r="F66" s="65"/>
      <c r="G66" s="87" t="s">
        <v>25</v>
      </c>
      <c r="H66" s="78"/>
      <c r="I66" s="117">
        <f>SUM(G59)</f>
        <v>0</v>
      </c>
      <c r="J66" s="86"/>
    </row>
    <row r="67" spans="1:10" x14ac:dyDescent="0.2">
      <c r="A67" s="134" t="s">
        <v>18</v>
      </c>
      <c r="B67" s="19"/>
      <c r="C67" s="32"/>
      <c r="D67" s="163"/>
      <c r="F67" s="65"/>
      <c r="G67" s="87" t="s">
        <v>26</v>
      </c>
      <c r="H67" s="78"/>
      <c r="I67" s="118">
        <f>SUM(I64-I65-I66)</f>
        <v>0</v>
      </c>
      <c r="J67" s="86"/>
    </row>
    <row r="68" spans="1:10" x14ac:dyDescent="0.2">
      <c r="A68" s="134" t="s">
        <v>19</v>
      </c>
      <c r="B68" s="19" t="s">
        <v>117</v>
      </c>
      <c r="C68" s="32"/>
      <c r="D68" s="163"/>
      <c r="F68" s="65"/>
      <c r="G68" s="87"/>
      <c r="H68" s="78"/>
      <c r="I68" s="79"/>
      <c r="J68" s="86"/>
    </row>
    <row r="69" spans="1:10" ht="14.25" x14ac:dyDescent="0.2">
      <c r="A69" s="134" t="s">
        <v>20</v>
      </c>
      <c r="B69" s="19"/>
      <c r="C69" s="32"/>
      <c r="D69" s="163"/>
      <c r="F69" s="65"/>
      <c r="G69" s="88" t="s">
        <v>89</v>
      </c>
      <c r="H69" s="78"/>
      <c r="I69" s="80" t="e">
        <f>I66/I64</f>
        <v>#DIV/0!</v>
      </c>
      <c r="J69" s="86"/>
    </row>
    <row r="70" spans="1:10" ht="14.25" x14ac:dyDescent="0.2">
      <c r="A70" s="136" t="s">
        <v>79</v>
      </c>
      <c r="B70" s="19"/>
      <c r="C70" s="32"/>
      <c r="D70" s="163"/>
      <c r="E70" s="7"/>
      <c r="F70" s="105"/>
      <c r="G70" s="88" t="s">
        <v>90</v>
      </c>
      <c r="H70" s="78"/>
      <c r="I70" s="80"/>
      <c r="J70" s="86"/>
    </row>
    <row r="71" spans="1:10" x14ac:dyDescent="0.2">
      <c r="A71" s="134" t="s">
        <v>80</v>
      </c>
      <c r="B71" s="19" t="s">
        <v>117</v>
      </c>
      <c r="C71" s="32"/>
      <c r="D71" s="163" t="s">
        <v>117</v>
      </c>
      <c r="E71" s="7"/>
      <c r="F71" s="105"/>
      <c r="G71" s="87"/>
      <c r="H71" s="78"/>
      <c r="I71" s="79"/>
      <c r="J71" s="86"/>
    </row>
    <row r="72" spans="1:10" x14ac:dyDescent="0.2">
      <c r="A72" s="134" t="s">
        <v>76</v>
      </c>
      <c r="B72" s="19"/>
      <c r="C72" s="32"/>
      <c r="D72" s="163"/>
      <c r="E72" s="7"/>
      <c r="F72" s="105"/>
      <c r="G72" s="87"/>
      <c r="H72" s="78"/>
      <c r="I72" s="79"/>
      <c r="J72" s="86"/>
    </row>
    <row r="73" spans="1:10" x14ac:dyDescent="0.2">
      <c r="A73" s="134" t="s">
        <v>21</v>
      </c>
      <c r="B73" s="19" t="s">
        <v>117</v>
      </c>
      <c r="C73" s="32"/>
      <c r="D73" s="163" t="s">
        <v>117</v>
      </c>
      <c r="E73" s="7"/>
      <c r="F73" s="116"/>
      <c r="G73" s="87"/>
      <c r="H73" s="78"/>
      <c r="I73" s="79"/>
      <c r="J73" s="86"/>
    </row>
    <row r="74" spans="1:10" ht="15" x14ac:dyDescent="0.25">
      <c r="A74" s="134" t="s">
        <v>7</v>
      </c>
      <c r="B74" s="19"/>
      <c r="C74" s="32"/>
      <c r="D74" s="163"/>
      <c r="E74" s="7"/>
      <c r="F74" s="65"/>
      <c r="G74" s="85" t="s">
        <v>60</v>
      </c>
      <c r="H74" s="78"/>
      <c r="I74" s="79"/>
      <c r="J74" s="86"/>
    </row>
    <row r="75" spans="1:10" x14ac:dyDescent="0.2">
      <c r="A75" s="136" t="s">
        <v>81</v>
      </c>
      <c r="B75" s="19"/>
      <c r="C75" s="32"/>
      <c r="D75" s="163"/>
      <c r="E75" s="7"/>
      <c r="F75" s="65"/>
      <c r="G75" s="87" t="s">
        <v>24</v>
      </c>
      <c r="H75" s="78"/>
      <c r="I75" s="117">
        <f>SUM(H36)</f>
        <v>0</v>
      </c>
      <c r="J75" s="86"/>
    </row>
    <row r="76" spans="1:10" x14ac:dyDescent="0.2">
      <c r="A76" s="134" t="s">
        <v>58</v>
      </c>
      <c r="B76" s="19"/>
      <c r="C76" s="32"/>
      <c r="D76" s="163"/>
      <c r="E76" s="7"/>
      <c r="F76" s="65"/>
      <c r="G76" s="87" t="s">
        <v>12</v>
      </c>
      <c r="H76" s="78"/>
      <c r="I76" s="117">
        <f>SUM(D82)</f>
        <v>0</v>
      </c>
      <c r="J76" s="86"/>
    </row>
    <row r="77" spans="1:10" x14ac:dyDescent="0.2">
      <c r="A77" s="134" t="s">
        <v>77</v>
      </c>
      <c r="B77" s="19"/>
      <c r="C77" s="32" t="e">
        <f>B77/I64</f>
        <v>#DIV/0!</v>
      </c>
      <c r="D77" s="163"/>
      <c r="E77" s="7"/>
      <c r="F77" s="65"/>
      <c r="G77" s="87" t="s">
        <v>25</v>
      </c>
      <c r="H77" s="78"/>
      <c r="I77" s="117">
        <f>SUM(H59)</f>
        <v>0</v>
      </c>
      <c r="J77" s="86"/>
    </row>
    <row r="78" spans="1:10" x14ac:dyDescent="0.2">
      <c r="A78" s="133" t="s">
        <v>66</v>
      </c>
      <c r="B78" s="114" t="s">
        <v>117</v>
      </c>
      <c r="C78" s="32"/>
      <c r="D78" s="163" t="s">
        <v>117</v>
      </c>
      <c r="E78" s="125" t="s">
        <v>130</v>
      </c>
      <c r="F78" s="119">
        <f>G18</f>
        <v>0</v>
      </c>
      <c r="G78" s="87" t="s">
        <v>26</v>
      </c>
      <c r="H78" s="78"/>
      <c r="I78" s="117">
        <f>SUM(I75-I76-I77)</f>
        <v>0</v>
      </c>
      <c r="J78" s="86"/>
    </row>
    <row r="79" spans="1:10" x14ac:dyDescent="0.2">
      <c r="A79" s="134" t="s">
        <v>121</v>
      </c>
      <c r="B79" s="19" t="s">
        <v>117</v>
      </c>
      <c r="C79" s="32"/>
      <c r="D79" s="163" t="s">
        <v>117</v>
      </c>
      <c r="E79" s="125" t="s">
        <v>131</v>
      </c>
      <c r="F79" s="119">
        <f>B36</f>
        <v>0</v>
      </c>
      <c r="G79" s="87"/>
      <c r="H79" s="78"/>
      <c r="I79" s="79"/>
      <c r="J79" s="86"/>
    </row>
    <row r="80" spans="1:10" ht="14.25" x14ac:dyDescent="0.2">
      <c r="A80" s="134"/>
      <c r="B80" s="114"/>
      <c r="C80" s="33"/>
      <c r="D80" s="164"/>
      <c r="E80" s="125" t="s">
        <v>133</v>
      </c>
      <c r="F80" s="119">
        <f>G59</f>
        <v>0</v>
      </c>
      <c r="G80" s="88" t="s">
        <v>91</v>
      </c>
      <c r="H80" s="78"/>
      <c r="I80" s="80" t="e">
        <f>I77/I75</f>
        <v>#DIV/0!</v>
      </c>
      <c r="J80" s="86"/>
    </row>
    <row r="81" spans="1:10" ht="15" thickBot="1" x14ac:dyDescent="0.25">
      <c r="A81" s="137"/>
      <c r="B81" s="115"/>
      <c r="C81" s="34"/>
      <c r="D81" s="165"/>
      <c r="E81" s="125" t="s">
        <v>132</v>
      </c>
      <c r="F81" s="119">
        <f>B82</f>
        <v>0</v>
      </c>
      <c r="G81" s="88" t="s">
        <v>90</v>
      </c>
      <c r="H81" s="78"/>
      <c r="I81" s="81"/>
      <c r="J81" s="86"/>
    </row>
    <row r="82" spans="1:10" ht="14.25" thickTop="1" thickBot="1" x14ac:dyDescent="0.25">
      <c r="A82" s="100" t="s">
        <v>22</v>
      </c>
      <c r="B82" s="124">
        <f>SUM(B41:B81)</f>
        <v>0</v>
      </c>
      <c r="C82" s="101"/>
      <c r="D82" s="110">
        <f>SUM(D41:D81)</f>
        <v>0</v>
      </c>
      <c r="E82" s="109"/>
      <c r="F82" s="106" t="s">
        <v>117</v>
      </c>
      <c r="G82" s="89"/>
      <c r="H82" s="90"/>
      <c r="I82" s="90"/>
      <c r="J82" s="91"/>
    </row>
    <row r="83" spans="1:10" ht="13.5" thickBot="1" x14ac:dyDescent="0.25">
      <c r="A83" s="28"/>
      <c r="D83" s="179">
        <f>SUM(B82-D82)</f>
        <v>0</v>
      </c>
      <c r="E83" s="106" t="s">
        <v>125</v>
      </c>
      <c r="F83" s="105"/>
    </row>
    <row r="84" spans="1:10" x14ac:dyDescent="0.2">
      <c r="A84" s="28"/>
      <c r="F84" s="26"/>
      <c r="G84" s="26"/>
    </row>
    <row r="85" spans="1:10" x14ac:dyDescent="0.2">
      <c r="A85" s="28"/>
    </row>
    <row r="86" spans="1:10" x14ac:dyDescent="0.2">
      <c r="A86" s="27"/>
    </row>
    <row r="89" spans="1:10" ht="15" customHeight="1" x14ac:dyDescent="0.2"/>
  </sheetData>
  <mergeCells count="3">
    <mergeCell ref="C56:C57"/>
    <mergeCell ref="C44:C48"/>
    <mergeCell ref="C53:C55"/>
  </mergeCells>
  <phoneticPr fontId="6" type="noConversion"/>
  <conditionalFormatting sqref="I67">
    <cfRule type="cellIs" dxfId="2" priority="3" stopIfTrue="1" operator="lessThan">
      <formula>0</formula>
    </cfRule>
  </conditionalFormatting>
  <conditionalFormatting sqref="I78">
    <cfRule type="cellIs" dxfId="1" priority="1" stopIfTrue="1" operator="lessThan">
      <formula>0</formula>
    </cfRule>
    <cfRule type="cellIs" dxfId="0" priority="2" stopIfTrue="1" operator="lessThan">
      <formula>-20</formula>
    </cfRule>
  </conditionalFormatting>
  <dataValidations count="11">
    <dataValidation allowBlank="1" showInputMessage="1" showErrorMessage="1" promptTitle="Recommended % of Net Income" prompt="2-7%" sqref="C79"/>
    <dataValidation allowBlank="1" showInputMessage="1" showErrorMessage="1" promptTitle="Recommended % of Net Income" prompt="5-15%" sqref="C77"/>
    <dataValidation allowBlank="1" showInputMessage="1" showErrorMessage="1" promptTitle="Recommended % of Net Income" prompt="6%" sqref="C73"/>
    <dataValidation allowBlank="1" showInputMessage="1" showErrorMessage="1" promptTitle="Recommended % of Net Income" prompt="3-8%" sqref="C63"/>
    <dataValidation allowBlank="1" showInputMessage="1" showErrorMessage="1" promptTitle="Recommended % of Net Income" prompt="Total Utilities: 5-10%" sqref="C44:C48"/>
    <dataValidation allowBlank="1" showInputMessage="1" showErrorMessage="1" promptTitle="Recommended % of Net Income" prompt="3-7%" sqref="C52"/>
    <dataValidation allowBlank="1" showInputMessage="1" showErrorMessage="1" promptTitle="Recommended % of Net Income" prompt="Transportation: 5-15%" sqref="C53"/>
    <dataValidation allowBlank="1" showInputMessage="1" showErrorMessage="1" promptTitle="Recommended % of Net Income" prompt="Total Healthcare: 5-10%" sqref="C56:C57"/>
    <dataValidation allowBlank="1" showInputMessage="1" showErrorMessage="1" promptTitle="Recommended % of Net Income" prompt="4-10%" sqref="C61"/>
    <dataValidation allowBlank="1" showInputMessage="1" showErrorMessage="1" promptTitle="Recommended % of Net Income" prompt="Married: 11-15% _x000a_Single: 6%" sqref="C42"/>
    <dataValidation allowBlank="1" showInputMessage="1" showErrorMessage="1" promptTitle="Recommended % of Net Income" prompt="22-40%" sqref="C41"/>
  </dataValidations>
  <pageMargins left="0.5" right="0.5" top="0.25" bottom="0.25" header="1.55" footer="0"/>
  <pageSetup scale="67" fitToHeight="2" orientation="portrait" r:id="rId1"/>
  <headerFooter alignWithMargins="0"/>
  <rowBreaks count="1" manualBreakCount="1">
    <brk id="83"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A84"/>
  <sheetViews>
    <sheetView zoomScale="150" zoomScaleNormal="150" workbookViewId="0"/>
  </sheetViews>
  <sheetFormatPr defaultRowHeight="12.75" x14ac:dyDescent="0.2"/>
  <cols>
    <col min="1" max="1" width="8.85546875" customWidth="1"/>
  </cols>
  <sheetData>
    <row r="4" spans="1:1" x14ac:dyDescent="0.2">
      <c r="A4" s="1"/>
    </row>
    <row r="5" spans="1:1" s="29" customFormat="1" x14ac:dyDescent="0.2">
      <c r="A5" s="30"/>
    </row>
    <row r="6" spans="1:1" ht="12.75" customHeight="1" x14ac:dyDescent="0.2">
      <c r="A6" s="1"/>
    </row>
    <row r="7" spans="1:1" x14ac:dyDescent="0.2">
      <c r="A7" s="1"/>
    </row>
    <row r="8" spans="1:1" x14ac:dyDescent="0.2">
      <c r="A8" s="1"/>
    </row>
    <row r="9" spans="1:1" ht="3.75" customHeight="1" x14ac:dyDescent="0.2">
      <c r="A9" s="1"/>
    </row>
    <row r="10" spans="1:1" x14ac:dyDescent="0.2">
      <c r="A10" s="1"/>
    </row>
    <row r="11" spans="1:1" x14ac:dyDescent="0.2">
      <c r="A11" s="1"/>
    </row>
    <row r="12" spans="1:1" x14ac:dyDescent="0.2">
      <c r="A12" s="1"/>
    </row>
    <row r="13" spans="1:1" x14ac:dyDescent="0.2">
      <c r="A13" s="1"/>
    </row>
    <row r="14" spans="1:1" x14ac:dyDescent="0.2">
      <c r="A14" s="1"/>
    </row>
    <row r="15" spans="1:1" x14ac:dyDescent="0.2">
      <c r="A15" s="1"/>
    </row>
    <row r="16" spans="1:1" x14ac:dyDescent="0.2">
      <c r="A16" s="1"/>
    </row>
    <row r="17" spans="1:1" x14ac:dyDescent="0.2">
      <c r="A17" s="1"/>
    </row>
    <row r="18" spans="1:1" x14ac:dyDescent="0.2">
      <c r="A18" s="1"/>
    </row>
    <row r="19" spans="1:1" x14ac:dyDescent="0.2">
      <c r="A19" s="1"/>
    </row>
    <row r="20" spans="1:1" x14ac:dyDescent="0.2">
      <c r="A20" s="1"/>
    </row>
    <row r="21" spans="1:1" x14ac:dyDescent="0.2">
      <c r="A21" s="1"/>
    </row>
    <row r="22" spans="1:1" x14ac:dyDescent="0.2">
      <c r="A22" s="1"/>
    </row>
    <row r="23" spans="1: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2"/>
    </row>
    <row r="81" spans="1:1" x14ac:dyDescent="0.2">
      <c r="A81" s="2"/>
    </row>
    <row r="82" spans="1:1" x14ac:dyDescent="0.2">
      <c r="A82" s="2"/>
    </row>
    <row r="83" spans="1:1" x14ac:dyDescent="0.2">
      <c r="A83" s="2"/>
    </row>
    <row r="84" spans="1:1" x14ac:dyDescent="0.2">
      <c r="A84" s="2"/>
    </row>
  </sheetData>
  <phoneticPr fontId="19" type="noConversion"/>
  <pageMargins left="0.75" right="0.7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3"/>
  </sheetPr>
  <dimension ref="A1:L54"/>
  <sheetViews>
    <sheetView topLeftCell="A28" zoomScaleNormal="100" zoomScaleSheetLayoutView="115" workbookViewId="0">
      <selection activeCell="J14" sqref="J14"/>
    </sheetView>
  </sheetViews>
  <sheetFormatPr defaultRowHeight="12.75" x14ac:dyDescent="0.2"/>
  <cols>
    <col min="1" max="1" width="9.140625" style="6"/>
    <col min="2" max="2" width="2.7109375" style="6" customWidth="1"/>
    <col min="3" max="3" width="12" style="6" customWidth="1"/>
    <col min="4" max="4" width="1.42578125" style="6" customWidth="1"/>
    <col min="5" max="5" width="9.140625" style="6"/>
    <col min="6" max="6" width="2.5703125" style="6" customWidth="1"/>
    <col min="7" max="7" width="9.140625" style="6"/>
    <col min="8" max="8" width="2.7109375" style="6" customWidth="1"/>
    <col min="9" max="9" width="9.140625" style="6"/>
    <col min="10" max="10" width="16.7109375" style="6" customWidth="1"/>
    <col min="11" max="16384" width="9.140625" style="6"/>
  </cols>
  <sheetData>
    <row r="1" spans="1:12" x14ac:dyDescent="0.2">
      <c r="A1" s="209" t="s">
        <v>33</v>
      </c>
      <c r="B1" s="209"/>
      <c r="C1" s="209"/>
      <c r="D1" s="209"/>
      <c r="E1" s="209"/>
      <c r="F1" s="209"/>
      <c r="G1" s="209"/>
      <c r="H1" s="209"/>
      <c r="I1" s="209"/>
      <c r="J1" s="209"/>
      <c r="K1" s="209"/>
      <c r="L1" s="209"/>
    </row>
    <row r="2" spans="1:12" ht="12.75" customHeight="1" x14ac:dyDescent="0.2">
      <c r="A2" s="209"/>
      <c r="B2" s="209"/>
      <c r="C2" s="209"/>
      <c r="D2" s="209"/>
      <c r="E2" s="209"/>
      <c r="F2" s="209"/>
      <c r="G2" s="209"/>
      <c r="H2" s="209"/>
      <c r="I2" s="209"/>
      <c r="J2" s="209"/>
      <c r="K2" s="209"/>
      <c r="L2" s="209"/>
    </row>
    <row r="3" spans="1:12" ht="15.75" customHeight="1" x14ac:dyDescent="0.2">
      <c r="A3" s="209"/>
      <c r="B3" s="209"/>
      <c r="C3" s="209"/>
      <c r="D3" s="209"/>
      <c r="E3" s="209"/>
      <c r="F3" s="209"/>
      <c r="G3" s="209"/>
      <c r="H3" s="209"/>
      <c r="I3" s="209"/>
      <c r="J3" s="209"/>
      <c r="K3" s="209"/>
      <c r="L3" s="209"/>
    </row>
    <row r="4" spans="1:12" ht="15.75" customHeight="1" x14ac:dyDescent="0.2"/>
    <row r="5" spans="1:12" ht="15.75" customHeight="1" x14ac:dyDescent="0.25">
      <c r="A5" s="42" t="s">
        <v>28</v>
      </c>
      <c r="B5" s="42"/>
      <c r="C5" s="43" t="e">
        <f>'Cash Flow'!#REF!</f>
        <v>#REF!</v>
      </c>
      <c r="D5" s="44"/>
      <c r="E5" s="44"/>
      <c r="F5" s="44"/>
      <c r="G5" s="44"/>
      <c r="H5" s="44"/>
      <c r="I5" s="45"/>
      <c r="J5" s="42"/>
      <c r="K5" s="42"/>
      <c r="L5" s="42"/>
    </row>
    <row r="6" spans="1:12" ht="15.75" customHeight="1" x14ac:dyDescent="0.25">
      <c r="A6" s="42"/>
      <c r="B6" s="42"/>
      <c r="C6" s="46"/>
      <c r="D6" s="46"/>
      <c r="E6" s="46"/>
      <c r="F6" s="46"/>
      <c r="G6" s="46"/>
      <c r="H6" s="46"/>
      <c r="I6" s="45"/>
      <c r="J6" s="42"/>
      <c r="K6" s="42"/>
      <c r="L6" s="42"/>
    </row>
    <row r="7" spans="1:12" ht="15.75" customHeight="1" x14ac:dyDescent="0.25">
      <c r="A7" s="42" t="s">
        <v>27</v>
      </c>
      <c r="B7" s="42"/>
      <c r="C7" s="47">
        <f ca="1">TODAY()</f>
        <v>42433</v>
      </c>
      <c r="D7" s="44"/>
      <c r="E7" s="44"/>
      <c r="F7" s="44"/>
      <c r="G7" s="44"/>
      <c r="H7" s="44"/>
      <c r="I7" s="45"/>
      <c r="J7" s="42"/>
      <c r="K7" s="42"/>
      <c r="L7" s="42"/>
    </row>
    <row r="8" spans="1:12" ht="12.75" customHeight="1" x14ac:dyDescent="0.25">
      <c r="A8" s="42"/>
      <c r="B8" s="42"/>
      <c r="C8" s="42"/>
      <c r="D8" s="42"/>
      <c r="E8" s="42"/>
      <c r="F8" s="42"/>
      <c r="G8" s="42"/>
      <c r="H8" s="42"/>
      <c r="I8" s="42"/>
      <c r="J8" s="42"/>
      <c r="K8" s="42"/>
      <c r="L8" s="42"/>
    </row>
    <row r="10" spans="1:12" ht="13.5" thickBot="1" x14ac:dyDescent="0.25"/>
    <row r="11" spans="1:12" x14ac:dyDescent="0.2">
      <c r="B11" s="48"/>
      <c r="C11" s="49"/>
      <c r="D11" s="49"/>
      <c r="E11" s="49"/>
      <c r="F11" s="49"/>
      <c r="G11" s="49"/>
      <c r="H11" s="49"/>
      <c r="I11" s="49"/>
      <c r="J11" s="49"/>
      <c r="K11" s="50"/>
    </row>
    <row r="12" spans="1:12" x14ac:dyDescent="0.2">
      <c r="B12" s="51"/>
      <c r="C12" s="52" t="s">
        <v>34</v>
      </c>
      <c r="D12" s="7"/>
      <c r="E12" s="7"/>
      <c r="F12" s="7"/>
      <c r="G12" s="7"/>
      <c r="H12" s="7"/>
      <c r="I12" s="7"/>
      <c r="J12" s="7"/>
      <c r="K12" s="53"/>
    </row>
    <row r="13" spans="1:12" x14ac:dyDescent="0.2">
      <c r="B13" s="51"/>
      <c r="C13" s="7"/>
      <c r="D13" s="7"/>
      <c r="E13" s="7"/>
      <c r="F13" s="7"/>
      <c r="G13" s="7"/>
      <c r="H13" s="7"/>
      <c r="I13" s="7"/>
      <c r="J13" s="54"/>
      <c r="K13" s="53"/>
    </row>
    <row r="14" spans="1:12" x14ac:dyDescent="0.2">
      <c r="B14" s="51"/>
      <c r="C14" s="7" t="s">
        <v>35</v>
      </c>
      <c r="D14" s="7"/>
      <c r="E14" s="7"/>
      <c r="F14" s="7"/>
      <c r="G14" s="7"/>
      <c r="H14" s="7"/>
      <c r="I14" s="7"/>
      <c r="J14" s="64"/>
      <c r="K14" s="53"/>
    </row>
    <row r="15" spans="1:12" x14ac:dyDescent="0.2">
      <c r="B15" s="51"/>
      <c r="C15" s="7" t="s">
        <v>36</v>
      </c>
      <c r="D15" s="7"/>
      <c r="E15" s="7"/>
      <c r="F15" s="7"/>
      <c r="G15" s="7"/>
      <c r="H15" s="7"/>
      <c r="I15" s="7"/>
      <c r="J15" s="35"/>
      <c r="K15" s="53"/>
    </row>
    <row r="16" spans="1:12" x14ac:dyDescent="0.2">
      <c r="B16" s="51"/>
      <c r="C16" s="7" t="s">
        <v>37</v>
      </c>
      <c r="D16" s="7"/>
      <c r="E16" s="7"/>
      <c r="F16" s="7"/>
      <c r="G16" s="7"/>
      <c r="H16" s="7"/>
      <c r="I16" s="7"/>
      <c r="J16" s="36"/>
      <c r="K16" s="53"/>
    </row>
    <row r="17" spans="2:11" x14ac:dyDescent="0.2">
      <c r="B17" s="51"/>
      <c r="C17" s="7" t="s">
        <v>38</v>
      </c>
      <c r="D17" s="7"/>
      <c r="E17" s="7"/>
      <c r="F17" s="7"/>
      <c r="G17" s="7"/>
      <c r="H17" s="7"/>
      <c r="I17" s="7"/>
      <c r="J17" s="35"/>
      <c r="K17" s="53"/>
    </row>
    <row r="18" spans="2:11" x14ac:dyDescent="0.2">
      <c r="B18" s="51"/>
      <c r="C18" s="7" t="s">
        <v>39</v>
      </c>
      <c r="D18" s="7"/>
      <c r="E18" s="7"/>
      <c r="F18" s="7"/>
      <c r="G18" s="7"/>
      <c r="H18" s="7"/>
      <c r="I18" s="7"/>
      <c r="J18" s="35"/>
      <c r="K18" s="53"/>
    </row>
    <row r="19" spans="2:11" x14ac:dyDescent="0.2">
      <c r="B19" s="51"/>
      <c r="C19" s="7" t="s">
        <v>40</v>
      </c>
      <c r="D19" s="7"/>
      <c r="E19" s="7"/>
      <c r="F19" s="7"/>
      <c r="G19" s="7"/>
      <c r="H19" s="7"/>
      <c r="I19" s="7"/>
      <c r="J19" s="35"/>
      <c r="K19" s="53"/>
    </row>
    <row r="20" spans="2:11" x14ac:dyDescent="0.2">
      <c r="B20" s="51"/>
      <c r="C20" s="7" t="s">
        <v>114</v>
      </c>
      <c r="D20" s="7"/>
      <c r="E20" s="7"/>
      <c r="F20" s="7"/>
      <c r="G20" s="7"/>
      <c r="H20" s="7"/>
      <c r="I20" s="7"/>
      <c r="J20" s="35"/>
      <c r="K20" s="53"/>
    </row>
    <row r="21" spans="2:11" x14ac:dyDescent="0.2">
      <c r="B21" s="51"/>
      <c r="C21" s="7" t="s">
        <v>113</v>
      </c>
      <c r="D21" s="7"/>
      <c r="E21" s="7"/>
      <c r="F21" s="7"/>
      <c r="G21" s="7"/>
      <c r="H21" s="7"/>
      <c r="I21" s="7"/>
      <c r="J21" s="35"/>
      <c r="K21" s="53"/>
    </row>
    <row r="22" spans="2:11" x14ac:dyDescent="0.2">
      <c r="B22" s="51"/>
      <c r="C22" s="7" t="s">
        <v>53</v>
      </c>
      <c r="D22" s="7"/>
      <c r="E22" s="7"/>
      <c r="F22" s="7"/>
      <c r="G22" s="7"/>
      <c r="H22" s="7"/>
      <c r="I22" s="7"/>
      <c r="J22" s="35"/>
      <c r="K22" s="53"/>
    </row>
    <row r="23" spans="2:11" x14ac:dyDescent="0.2">
      <c r="B23" s="51"/>
      <c r="C23" s="7" t="s">
        <v>54</v>
      </c>
      <c r="D23" s="7"/>
      <c r="E23" s="7"/>
      <c r="F23" s="7"/>
      <c r="G23" s="7"/>
      <c r="H23" s="7"/>
      <c r="I23" s="7"/>
      <c r="J23" s="35"/>
      <c r="K23" s="53"/>
    </row>
    <row r="24" spans="2:11" x14ac:dyDescent="0.2">
      <c r="B24" s="51"/>
      <c r="C24" s="7" t="s">
        <v>41</v>
      </c>
      <c r="D24" s="7"/>
      <c r="E24" s="7"/>
      <c r="F24" s="7"/>
      <c r="G24" s="7"/>
      <c r="H24" s="7"/>
      <c r="I24" s="7"/>
      <c r="J24" s="35"/>
      <c r="K24" s="53"/>
    </row>
    <row r="25" spans="2:11" x14ac:dyDescent="0.2">
      <c r="B25" s="51"/>
      <c r="C25" s="7"/>
      <c r="D25" s="7"/>
      <c r="E25" s="7"/>
      <c r="F25" s="7"/>
      <c r="G25" s="7"/>
      <c r="H25" s="7"/>
      <c r="I25" s="7"/>
      <c r="J25" s="7"/>
      <c r="K25" s="53"/>
    </row>
    <row r="26" spans="2:11" x14ac:dyDescent="0.2">
      <c r="B26" s="51"/>
      <c r="C26" s="55" t="s">
        <v>42</v>
      </c>
      <c r="D26" s="7"/>
      <c r="E26" s="7"/>
      <c r="F26" s="7"/>
      <c r="G26" s="7"/>
      <c r="H26" s="7"/>
      <c r="I26" s="7"/>
      <c r="J26" s="38">
        <f>SUM(J14:J25)</f>
        <v>0</v>
      </c>
      <c r="K26" s="53"/>
    </row>
    <row r="27" spans="2:11" ht="13.5" thickBot="1" x14ac:dyDescent="0.25">
      <c r="B27" s="56"/>
      <c r="C27" s="57"/>
      <c r="D27" s="57"/>
      <c r="E27" s="57"/>
      <c r="F27" s="57"/>
      <c r="G27" s="57"/>
      <c r="H27" s="57"/>
      <c r="I27" s="57"/>
      <c r="J27" s="57"/>
      <c r="K27" s="58"/>
    </row>
    <row r="28" spans="2:11" ht="13.5" thickBot="1" x14ac:dyDescent="0.25"/>
    <row r="29" spans="2:11" x14ac:dyDescent="0.2">
      <c r="B29" s="48"/>
      <c r="C29" s="49"/>
      <c r="D29" s="49"/>
      <c r="E29" s="49"/>
      <c r="F29" s="49"/>
      <c r="G29" s="49"/>
      <c r="H29" s="49"/>
      <c r="I29" s="49"/>
      <c r="J29" s="49"/>
      <c r="K29" s="50"/>
    </row>
    <row r="30" spans="2:11" x14ac:dyDescent="0.2">
      <c r="B30" s="51"/>
      <c r="C30" s="52" t="s">
        <v>55</v>
      </c>
      <c r="D30" s="7"/>
      <c r="E30" s="7"/>
      <c r="F30" s="7"/>
      <c r="G30" s="7"/>
      <c r="H30" s="7"/>
      <c r="I30" s="7"/>
      <c r="J30" s="7"/>
      <c r="K30" s="53"/>
    </row>
    <row r="31" spans="2:11" x14ac:dyDescent="0.2">
      <c r="B31" s="51"/>
      <c r="C31" s="7"/>
      <c r="D31" s="7"/>
      <c r="E31" s="7"/>
      <c r="F31" s="7"/>
      <c r="G31" s="7"/>
      <c r="H31" s="7"/>
      <c r="I31" s="7"/>
      <c r="J31" s="7"/>
      <c r="K31" s="53"/>
    </row>
    <row r="32" spans="2:11" x14ac:dyDescent="0.2">
      <c r="B32" s="51"/>
      <c r="C32" s="7" t="s">
        <v>43</v>
      </c>
      <c r="D32" s="7"/>
      <c r="E32" s="7"/>
      <c r="F32" s="7"/>
      <c r="G32" s="7"/>
      <c r="H32" s="7"/>
      <c r="I32" s="7"/>
      <c r="J32" s="64"/>
      <c r="K32" s="53"/>
    </row>
    <row r="33" spans="2:11" x14ac:dyDescent="0.2">
      <c r="B33" s="51"/>
      <c r="C33" s="7" t="s">
        <v>44</v>
      </c>
      <c r="D33" s="7"/>
      <c r="E33" s="7"/>
      <c r="F33" s="7"/>
      <c r="G33" s="7"/>
      <c r="H33" s="7"/>
      <c r="I33" s="7"/>
      <c r="J33" s="35"/>
      <c r="K33" s="53"/>
    </row>
    <row r="34" spans="2:11" x14ac:dyDescent="0.2">
      <c r="B34" s="51"/>
      <c r="C34" s="7" t="s">
        <v>45</v>
      </c>
      <c r="D34" s="7"/>
      <c r="E34" s="7"/>
      <c r="F34" s="7"/>
      <c r="G34" s="7"/>
      <c r="H34" s="7"/>
      <c r="I34" s="7"/>
      <c r="J34" s="35"/>
      <c r="K34" s="53"/>
    </row>
    <row r="35" spans="2:11" x14ac:dyDescent="0.2">
      <c r="B35" s="51"/>
      <c r="C35" s="7" t="s">
        <v>46</v>
      </c>
      <c r="D35" s="7"/>
      <c r="E35" s="7"/>
      <c r="F35" s="7"/>
      <c r="G35" s="7"/>
      <c r="H35" s="7"/>
      <c r="I35" s="7"/>
      <c r="J35" s="35"/>
      <c r="K35" s="53"/>
    </row>
    <row r="36" spans="2:11" x14ac:dyDescent="0.2">
      <c r="B36" s="51"/>
      <c r="C36" s="7" t="s">
        <v>49</v>
      </c>
      <c r="D36" s="7"/>
      <c r="E36" s="7"/>
      <c r="F36" s="7"/>
      <c r="G36" s="7"/>
      <c r="H36" s="7"/>
      <c r="I36" s="7"/>
      <c r="J36" s="35"/>
      <c r="K36" s="53"/>
    </row>
    <row r="37" spans="2:11" x14ac:dyDescent="0.2">
      <c r="B37" s="51"/>
      <c r="C37" s="7" t="s">
        <v>47</v>
      </c>
      <c r="D37" s="7"/>
      <c r="E37" s="7"/>
      <c r="F37" s="7"/>
      <c r="G37" s="7"/>
      <c r="H37" s="7"/>
      <c r="I37" s="7"/>
      <c r="J37" s="35"/>
      <c r="K37" s="53"/>
    </row>
    <row r="38" spans="2:11" x14ac:dyDescent="0.2">
      <c r="B38" s="51"/>
      <c r="C38" s="7" t="s">
        <v>48</v>
      </c>
      <c r="D38" s="7"/>
      <c r="E38" s="7"/>
      <c r="F38" s="7"/>
      <c r="G38" s="7"/>
      <c r="H38" s="7"/>
      <c r="I38" s="7"/>
      <c r="J38" s="35"/>
      <c r="K38" s="53"/>
    </row>
    <row r="39" spans="2:11" x14ac:dyDescent="0.2">
      <c r="B39" s="51"/>
      <c r="C39" s="7" t="s">
        <v>115</v>
      </c>
      <c r="D39" s="7"/>
      <c r="E39" s="7"/>
      <c r="F39" s="7"/>
      <c r="G39" s="7"/>
      <c r="H39" s="7"/>
      <c r="I39" s="7"/>
      <c r="J39" s="35"/>
      <c r="K39" s="53"/>
    </row>
    <row r="40" spans="2:11" x14ac:dyDescent="0.2">
      <c r="B40" s="51"/>
      <c r="C40" s="7" t="s">
        <v>116</v>
      </c>
      <c r="D40" s="7"/>
      <c r="E40" s="7"/>
      <c r="F40" s="7"/>
      <c r="G40" s="7"/>
      <c r="H40" s="7"/>
      <c r="I40" s="7"/>
      <c r="J40" s="35"/>
      <c r="K40" s="53"/>
    </row>
    <row r="41" spans="2:11" x14ac:dyDescent="0.2">
      <c r="B41" s="51"/>
      <c r="C41" s="7" t="s">
        <v>50</v>
      </c>
      <c r="D41" s="7"/>
      <c r="E41" s="7"/>
      <c r="F41" s="7"/>
      <c r="G41" s="7"/>
      <c r="H41" s="7"/>
      <c r="I41" s="7"/>
      <c r="J41" s="35"/>
      <c r="K41" s="53"/>
    </row>
    <row r="42" spans="2:11" x14ac:dyDescent="0.2">
      <c r="B42" s="51"/>
      <c r="C42" s="7"/>
      <c r="D42" s="7"/>
      <c r="E42" s="7"/>
      <c r="F42" s="7"/>
      <c r="G42" s="7"/>
      <c r="H42" s="7"/>
      <c r="I42" s="7"/>
      <c r="J42" s="7"/>
      <c r="K42" s="53"/>
    </row>
    <row r="43" spans="2:11" x14ac:dyDescent="0.2">
      <c r="B43" s="51"/>
      <c r="C43" s="55" t="s">
        <v>51</v>
      </c>
      <c r="D43" s="7"/>
      <c r="E43" s="7"/>
      <c r="F43" s="7"/>
      <c r="G43" s="7"/>
      <c r="H43" s="7"/>
      <c r="I43" s="7"/>
      <c r="J43" s="39">
        <f>SUM(J32:J42)</f>
        <v>0</v>
      </c>
      <c r="K43" s="53"/>
    </row>
    <row r="44" spans="2:11" ht="13.5" thickBot="1" x14ac:dyDescent="0.25">
      <c r="B44" s="56"/>
      <c r="C44" s="57"/>
      <c r="D44" s="57"/>
      <c r="E44" s="57"/>
      <c r="F44" s="57"/>
      <c r="G44" s="57"/>
      <c r="H44" s="57"/>
      <c r="I44" s="57"/>
      <c r="J44" s="57"/>
      <c r="K44" s="58"/>
    </row>
    <row r="45" spans="2:11" ht="13.5" thickBot="1" x14ac:dyDescent="0.25"/>
    <row r="46" spans="2:11" x14ac:dyDescent="0.2">
      <c r="B46" s="48"/>
      <c r="C46" s="49"/>
      <c r="D46" s="49"/>
      <c r="E46" s="49"/>
      <c r="F46" s="49"/>
      <c r="G46" s="49"/>
      <c r="H46" s="49"/>
      <c r="I46" s="49"/>
      <c r="J46" s="49"/>
      <c r="K46" s="50"/>
    </row>
    <row r="47" spans="2:11" ht="15.75" thickBot="1" x14ac:dyDescent="0.25">
      <c r="B47" s="51"/>
      <c r="C47" s="59" t="s">
        <v>52</v>
      </c>
      <c r="D47" s="7"/>
      <c r="E47" s="7"/>
      <c r="F47" s="7"/>
      <c r="G47" s="7"/>
      <c r="H47" s="7"/>
      <c r="I47" s="7"/>
      <c r="J47" s="40">
        <f>J26-J43</f>
        <v>0</v>
      </c>
      <c r="K47" s="53"/>
    </row>
    <row r="48" spans="2:11" ht="14.25" thickTop="1" thickBot="1" x14ac:dyDescent="0.25">
      <c r="B48" s="56"/>
      <c r="C48" s="57"/>
      <c r="D48" s="57"/>
      <c r="E48" s="57"/>
      <c r="F48" s="57"/>
      <c r="G48" s="57"/>
      <c r="H48" s="57"/>
      <c r="I48" s="57"/>
      <c r="J48" s="57"/>
      <c r="K48" s="58"/>
    </row>
    <row r="49" spans="2:11" ht="13.5" thickBot="1" x14ac:dyDescent="0.25"/>
    <row r="50" spans="2:11" x14ac:dyDescent="0.2">
      <c r="B50" s="48"/>
      <c r="C50" s="49"/>
      <c r="D50" s="49"/>
      <c r="E50" s="49"/>
      <c r="F50" s="49"/>
      <c r="G50" s="49"/>
      <c r="H50" s="49"/>
      <c r="I50" s="49"/>
      <c r="J50" s="63" t="s">
        <v>108</v>
      </c>
      <c r="K50" s="50"/>
    </row>
    <row r="51" spans="2:11" x14ac:dyDescent="0.2">
      <c r="B51" s="51"/>
      <c r="C51" s="55" t="s">
        <v>106</v>
      </c>
      <c r="D51" s="7"/>
      <c r="E51" s="7"/>
      <c r="F51" s="7"/>
      <c r="G51" s="62" t="e">
        <f>(SUM(J14+J15+J16))/('Cash Flow'!I65)</f>
        <v>#DIV/0!</v>
      </c>
      <c r="H51" s="7"/>
      <c r="I51" s="37"/>
      <c r="J51" s="60" t="s">
        <v>109</v>
      </c>
      <c r="K51" s="53"/>
    </row>
    <row r="52" spans="2:11" x14ac:dyDescent="0.2">
      <c r="B52" s="51"/>
      <c r="C52" s="55" t="s">
        <v>107</v>
      </c>
      <c r="D52" s="7"/>
      <c r="E52" s="7"/>
      <c r="F52" s="7"/>
      <c r="G52" s="62" t="e">
        <f>J26/J43</f>
        <v>#DIV/0!</v>
      </c>
      <c r="H52" s="7"/>
      <c r="I52" s="41"/>
      <c r="J52" s="60" t="s">
        <v>110</v>
      </c>
      <c r="K52" s="53"/>
    </row>
    <row r="53" spans="2:11" x14ac:dyDescent="0.2">
      <c r="B53" s="51"/>
      <c r="C53" s="55" t="s">
        <v>111</v>
      </c>
      <c r="D53" s="7"/>
      <c r="E53" s="7"/>
      <c r="F53" s="7"/>
      <c r="G53" s="62" t="e">
        <f>(J43-J39)/(J26-J20-J43+J39)</f>
        <v>#DIV/0!</v>
      </c>
      <c r="H53" s="7"/>
      <c r="I53" s="41"/>
      <c r="J53" s="61" t="s">
        <v>112</v>
      </c>
      <c r="K53" s="53"/>
    </row>
    <row r="54" spans="2:11" ht="13.5" thickBot="1" x14ac:dyDescent="0.25">
      <c r="B54" s="56"/>
      <c r="C54" s="57"/>
      <c r="D54" s="57"/>
      <c r="E54" s="57"/>
      <c r="F54" s="57"/>
      <c r="G54" s="57"/>
      <c r="H54" s="57"/>
      <c r="I54" s="57"/>
      <c r="J54" s="57"/>
      <c r="K54" s="58"/>
    </row>
  </sheetData>
  <mergeCells count="1">
    <mergeCell ref="A1:L3"/>
  </mergeCells>
  <phoneticPr fontId="6" type="noConversion"/>
  <pageMargins left="0.75" right="0.75" top="1" bottom="1" header="0.5" footer="0.5"/>
  <pageSetup scale="9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
  <sheetViews>
    <sheetView workbookViewId="0">
      <selection activeCell="F23" sqref="F23"/>
    </sheetView>
  </sheetViews>
  <sheetFormatPr defaultRowHeight="12.75" x14ac:dyDescent="0.2"/>
  <sheetData>
    <row r="1" spans="1:5" x14ac:dyDescent="0.2">
      <c r="A1" t="s">
        <v>100</v>
      </c>
      <c r="E1" t="s">
        <v>102</v>
      </c>
    </row>
    <row r="2" spans="1:5" x14ac:dyDescent="0.2">
      <c r="A2" t="s">
        <v>98</v>
      </c>
      <c r="E2" t="e">
        <f>IF('Cash Flow'!I41&gt;0,'Cash Flow'!I41/'Cash Flow'!$I$59,"")</f>
        <v>#VALUE!</v>
      </c>
    </row>
    <row r="3" spans="1:5" x14ac:dyDescent="0.2">
      <c r="A3" t="s">
        <v>97</v>
      </c>
      <c r="E3" t="e">
        <f>IF('Cash Flow'!I42&gt;0,'Cash Flow'!I42/'Cash Flow'!$I$59,"")</f>
        <v>#VALUE!</v>
      </c>
    </row>
    <row r="4" spans="1:5" x14ac:dyDescent="0.2">
      <c r="A4" t="s">
        <v>99</v>
      </c>
      <c r="E4" t="str">
        <f>IF('Cash Flow'!I43&gt;0,'Cash Flow'!I43/'Cash Flow'!$I$59,"")</f>
        <v/>
      </c>
    </row>
    <row r="5" spans="1:5" x14ac:dyDescent="0.2">
      <c r="E5" t="str">
        <f>IF('Cash Flow'!I44&gt;0,'Cash Flow'!I44/'Cash Flow'!$I$59,"")</f>
        <v/>
      </c>
    </row>
    <row r="6" spans="1:5" x14ac:dyDescent="0.2">
      <c r="E6" t="str">
        <f>IF('Cash Flow'!I45&gt;0,'Cash Flow'!I45/'Cash Flow'!$I$59,"")</f>
        <v/>
      </c>
    </row>
    <row r="7" spans="1:5" x14ac:dyDescent="0.2">
      <c r="E7" t="str">
        <f>IF('Cash Flow'!I46&gt;0,'Cash Flow'!I46/'Cash Flow'!$I$59,"")</f>
        <v/>
      </c>
    </row>
    <row r="8" spans="1:5" x14ac:dyDescent="0.2">
      <c r="E8" t="str">
        <f>IF('Cash Flow'!I47&gt;0,'Cash Flow'!I47/'Cash Flow'!$I$59,"")</f>
        <v/>
      </c>
    </row>
    <row r="9" spans="1:5" x14ac:dyDescent="0.2">
      <c r="E9" t="str">
        <f>IF('Cash Flow'!I48&gt;0,'Cash Flow'!I48/'Cash Flow'!$I$59,"")</f>
        <v/>
      </c>
    </row>
    <row r="10" spans="1:5" x14ac:dyDescent="0.2">
      <c r="E10" t="str">
        <f>IF('Cash Flow'!I49&gt;0,'Cash Flow'!I49/'Cash Flow'!$I$59,"")</f>
        <v/>
      </c>
    </row>
    <row r="11" spans="1:5" x14ac:dyDescent="0.2">
      <c r="E11" t="str">
        <f>IF('Cash Flow'!I50&gt;0,'Cash Flow'!I50/'Cash Flow'!$I$59,"")</f>
        <v/>
      </c>
    </row>
    <row r="12" spans="1:5" x14ac:dyDescent="0.2">
      <c r="E12" t="str">
        <f>IF('Cash Flow'!I51&gt;0,'Cash Flow'!I51/'Cash Flow'!$I$59,"")</f>
        <v/>
      </c>
    </row>
    <row r="13" spans="1:5" x14ac:dyDescent="0.2">
      <c r="E13" t="str">
        <f>IF('Cash Flow'!I52&gt;0,'Cash Flow'!I52/'Cash Flow'!$I$59,"")</f>
        <v/>
      </c>
    </row>
    <row r="14" spans="1:5" x14ac:dyDescent="0.2">
      <c r="E14" t="str">
        <f>IF('Cash Flow'!I53&gt;0,'Cash Flow'!I53/'Cash Flow'!$I$59,"")</f>
        <v/>
      </c>
    </row>
    <row r="15" spans="1:5" x14ac:dyDescent="0.2">
      <c r="E15" t="str">
        <f>IF('Cash Flow'!I54&gt;0,'Cash Flow'!I54/'Cash Flow'!$I$59,"")</f>
        <v/>
      </c>
    </row>
    <row r="16" spans="1:5" x14ac:dyDescent="0.2">
      <c r="E16" t="str">
        <f>IF('Cash Flow'!I55&gt;0,'Cash Flow'!I55/'Cash Flow'!$I$59,"")</f>
        <v/>
      </c>
    </row>
    <row r="17" spans="5:5" x14ac:dyDescent="0.2">
      <c r="E17" t="str">
        <f>IF('Cash Flow'!I56&gt;0,'Cash Flow'!I56/'Cash Flow'!$I$59,"")</f>
        <v/>
      </c>
    </row>
    <row r="18" spans="5:5" x14ac:dyDescent="0.2">
      <c r="E18" t="str">
        <f>IF('Cash Flow'!I57&gt;0,'Cash Flow'!I57/'Cash Flow'!$I$59,"")</f>
        <v/>
      </c>
    </row>
    <row r="19" spans="5:5" x14ac:dyDescent="0.2">
      <c r="E19" t="str">
        <f>IF('Cash Flow'!I58&gt;0,'Cash Flow'!I58/'Cash Flow'!$I$59,"")</f>
        <v/>
      </c>
    </row>
  </sheetData>
  <phoneticPr fontId="1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Cash Flow</vt:lpstr>
      <vt:lpstr>Spending Plan</vt:lpstr>
      <vt:lpstr>Net Worth Statement</vt:lpstr>
      <vt:lpstr>Worksheet Formulas</vt:lpstr>
      <vt:lpstr>Paycheck_list</vt:lpstr>
      <vt:lpstr>'Cash Flow'!Print_Area</vt:lpstr>
      <vt:lpstr>'Net Worth Statement'!Print_Area</vt:lpstr>
      <vt:lpstr>'Spending Plan'!Print_Area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Bobbie</dc:creator>
  <cp:lastModifiedBy>edwin.burden</cp:lastModifiedBy>
  <cp:lastPrinted>2016-03-02T19:22:06Z</cp:lastPrinted>
  <dcterms:created xsi:type="dcterms:W3CDTF">2001-07-26T16:06:57Z</dcterms:created>
  <dcterms:modified xsi:type="dcterms:W3CDTF">2016-03-04T19:52:52Z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-865545680</vt:i4>
  </property>
  <property fmtid="{D5CDD505-2E9C-101B-9397-08002B2CF9AE}" pid="3" name="_NewReviewCycle">
    <vt:lpwstr/>
  </property>
  <property fmtid="{D5CDD505-2E9C-101B-9397-08002B2CF9AE}" pid="4" name="_EmailSubject">
    <vt:lpwstr>FRP Financial workbook</vt:lpwstr>
  </property>
  <property fmtid="{D5CDD505-2E9C-101B-9397-08002B2CF9AE}" pid="5" name="_AuthorEmail">
    <vt:lpwstr>edwin.o.burden.civ@mail.mil</vt:lpwstr>
  </property>
  <property fmtid="{D5CDD505-2E9C-101B-9397-08002B2CF9AE}" pid="6" name="_AuthorEmailDisplayName">
    <vt:lpwstr>Burden, Edwin O (Mike) CIV USARMY IMCOM FMWRC (US)</vt:lpwstr>
  </property>
</Properties>
</file>